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 Dell\Desktop\S E V A C.          REC. FINAN    Y PLANEACIÓN    PLAT.    S.S.Z REPORTE SEMESTRAL\"/>
    </mc:Choice>
  </mc:AlternateContent>
  <bookViews>
    <workbookView xWindow="0" yWindow="0" windowWidth="19440" windowHeight="9630" activeTab="2"/>
  </bookViews>
  <sheets>
    <sheet name="INMUEBLES" sheetId="1" r:id="rId1"/>
    <sheet name="TABLAS" sheetId="2" r:id="rId2"/>
    <sheet name="PRIMER 21" sheetId="4" r:id="rId3"/>
  </sheets>
  <definedNames>
    <definedName name="_xlnm.Print_Area" localSheetId="0">INMUEBLES!$A$2:$R$278</definedName>
    <definedName name="_xlnm.Print_Area" localSheetId="2">'PRIMER 21'!$A$1:$F$134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3" i="2" l="1"/>
  <c r="K112" i="2"/>
  <c r="K111" i="2"/>
  <c r="K110" i="2"/>
  <c r="K109" i="2"/>
  <c r="K108" i="2"/>
  <c r="K107" i="2"/>
  <c r="J113" i="2"/>
  <c r="J112" i="2"/>
  <c r="J111" i="2"/>
  <c r="J110" i="2"/>
  <c r="J109" i="2"/>
  <c r="J108" i="2"/>
  <c r="J107" i="2"/>
  <c r="I113" i="2"/>
  <c r="I112" i="2"/>
  <c r="I111" i="2"/>
  <c r="I110" i="2"/>
  <c r="I109" i="2"/>
  <c r="I108" i="2"/>
  <c r="I107" i="2"/>
  <c r="K99" i="2"/>
  <c r="K98" i="2"/>
  <c r="K97" i="2"/>
  <c r="K96" i="2"/>
  <c r="K95" i="2"/>
  <c r="K94" i="2"/>
  <c r="K93" i="2"/>
  <c r="J99" i="2"/>
  <c r="J98" i="2"/>
  <c r="J97" i="2"/>
  <c r="J96" i="2"/>
  <c r="J95" i="2"/>
  <c r="J94" i="2"/>
  <c r="J93" i="2"/>
  <c r="I99" i="2"/>
  <c r="I98" i="2"/>
  <c r="I97" i="2"/>
  <c r="I96" i="2"/>
  <c r="I95" i="2"/>
  <c r="I94" i="2"/>
  <c r="I93" i="2"/>
  <c r="K85" i="2"/>
  <c r="K84" i="2"/>
  <c r="K83" i="2"/>
  <c r="K82" i="2"/>
  <c r="K81" i="2"/>
  <c r="K80" i="2"/>
  <c r="K79" i="2"/>
  <c r="J85" i="2"/>
  <c r="J84" i="2"/>
  <c r="J83" i="2"/>
  <c r="J82" i="2"/>
  <c r="J81" i="2"/>
  <c r="J80" i="2"/>
  <c r="J79" i="2"/>
  <c r="I85" i="2"/>
  <c r="I84" i="2"/>
  <c r="I83" i="2"/>
  <c r="I82" i="2"/>
  <c r="I81" i="2"/>
  <c r="I80" i="2"/>
  <c r="I79" i="2"/>
  <c r="K71" i="2"/>
  <c r="K70" i="2"/>
  <c r="K69" i="2"/>
  <c r="K68" i="2"/>
  <c r="K67" i="2"/>
  <c r="K66" i="2"/>
  <c r="K65" i="2"/>
  <c r="J71" i="2"/>
  <c r="J70" i="2"/>
  <c r="J69" i="2"/>
  <c r="J68" i="2"/>
  <c r="J67" i="2"/>
  <c r="J66" i="2"/>
  <c r="J65" i="2"/>
  <c r="I71" i="2"/>
  <c r="I70" i="2"/>
  <c r="I69" i="2"/>
  <c r="I68" i="2"/>
  <c r="I67" i="2"/>
  <c r="I66" i="2"/>
  <c r="I65" i="2"/>
  <c r="K57" i="2"/>
  <c r="K56" i="2"/>
  <c r="K55" i="2"/>
  <c r="K54" i="2"/>
  <c r="K53" i="2"/>
  <c r="K52" i="2"/>
  <c r="K51" i="2"/>
  <c r="J56" i="2"/>
  <c r="J55" i="2"/>
  <c r="J54" i="2"/>
  <c r="J53" i="2"/>
  <c r="J52" i="2"/>
  <c r="J51" i="2"/>
  <c r="J57" i="2"/>
  <c r="I57" i="2"/>
  <c r="I56" i="2"/>
  <c r="I55" i="2"/>
  <c r="I54" i="2"/>
  <c r="I53" i="2"/>
  <c r="I52" i="2"/>
  <c r="I51" i="2"/>
  <c r="K37" i="2"/>
  <c r="J37" i="2"/>
  <c r="K43" i="2"/>
  <c r="K42" i="2"/>
  <c r="K41" i="2"/>
  <c r="K40" i="2"/>
  <c r="K39" i="2"/>
  <c r="K38" i="2"/>
  <c r="J43" i="2"/>
  <c r="J42" i="2"/>
  <c r="J41" i="2"/>
  <c r="J40" i="2"/>
  <c r="J39" i="2"/>
  <c r="J38" i="2"/>
  <c r="I43" i="2"/>
  <c r="I42" i="2"/>
  <c r="I41" i="2"/>
  <c r="I40" i="2"/>
  <c r="I39" i="2"/>
  <c r="I38" i="2"/>
  <c r="I37" i="2"/>
  <c r="J29" i="2"/>
  <c r="K29" i="2"/>
  <c r="K28" i="2"/>
  <c r="K27" i="2"/>
  <c r="K26" i="2"/>
  <c r="K25" i="2"/>
  <c r="K24" i="2"/>
  <c r="K23" i="2"/>
  <c r="J28" i="2"/>
  <c r="J27" i="2"/>
  <c r="J26" i="2"/>
  <c r="J25" i="2"/>
  <c r="J24" i="2"/>
  <c r="J23" i="2"/>
  <c r="I29" i="2"/>
  <c r="I28" i="2"/>
  <c r="I27" i="2"/>
  <c r="I26" i="2"/>
  <c r="I25" i="2"/>
  <c r="I24" i="2"/>
  <c r="I23" i="2"/>
  <c r="E112" i="2"/>
  <c r="E111" i="2"/>
  <c r="E110" i="2"/>
  <c r="E109" i="2"/>
  <c r="E108" i="2"/>
  <c r="E107" i="2"/>
  <c r="E106" i="2"/>
  <c r="E98" i="2"/>
  <c r="E97" i="2"/>
  <c r="E96" i="2"/>
  <c r="E95" i="2"/>
  <c r="E94" i="2"/>
  <c r="E93" i="2"/>
  <c r="E92" i="2"/>
  <c r="E84" i="2"/>
  <c r="E83" i="2"/>
  <c r="E82" i="2"/>
  <c r="E81" i="2"/>
  <c r="E80" i="2"/>
  <c r="E79" i="2"/>
  <c r="E78" i="2"/>
  <c r="E70" i="2"/>
  <c r="E69" i="2"/>
  <c r="E68" i="2"/>
  <c r="E67" i="2"/>
  <c r="E66" i="2"/>
  <c r="E65" i="2"/>
  <c r="E64" i="2"/>
  <c r="E56" i="2"/>
  <c r="E55" i="2"/>
  <c r="E54" i="2"/>
  <c r="E53" i="2"/>
  <c r="E52" i="2"/>
  <c r="E51" i="2"/>
  <c r="E50" i="2"/>
  <c r="E42" i="2"/>
  <c r="E41" i="2"/>
  <c r="E40" i="2"/>
  <c r="E39" i="2"/>
  <c r="E38" i="2"/>
  <c r="E37" i="2"/>
  <c r="E36" i="2"/>
  <c r="E28" i="2"/>
  <c r="E27" i="2"/>
  <c r="E26" i="2"/>
  <c r="E25" i="2"/>
  <c r="E24" i="2"/>
  <c r="E23" i="2"/>
  <c r="E22" i="2"/>
  <c r="E16" i="2"/>
  <c r="E15" i="2"/>
  <c r="E14" i="2"/>
  <c r="K9" i="2"/>
  <c r="J9" i="2"/>
  <c r="I9" i="2"/>
  <c r="K11" i="2"/>
  <c r="K10" i="2"/>
  <c r="K8" i="2"/>
  <c r="K7" i="2"/>
  <c r="K6" i="2"/>
  <c r="J6" i="2"/>
  <c r="J11" i="2"/>
  <c r="J10" i="2"/>
  <c r="J8" i="2"/>
  <c r="J7" i="2"/>
  <c r="I7" i="2"/>
  <c r="I8" i="2"/>
  <c r="I10" i="2"/>
  <c r="I11" i="2"/>
  <c r="K5" i="2"/>
  <c r="J5" i="2"/>
  <c r="I5" i="2"/>
  <c r="I6" i="2"/>
  <c r="E10" i="2"/>
  <c r="E9" i="2"/>
  <c r="E8" i="2"/>
  <c r="E7" i="2"/>
  <c r="E6" i="2"/>
  <c r="E5" i="2"/>
  <c r="E4" i="2"/>
  <c r="K114" i="2" l="1"/>
  <c r="J114" i="2"/>
  <c r="I114" i="2"/>
  <c r="K100" i="2"/>
  <c r="J100" i="2"/>
  <c r="I100" i="2"/>
  <c r="K86" i="2"/>
  <c r="J86" i="2"/>
  <c r="I86" i="2"/>
  <c r="K72" i="2"/>
  <c r="J72" i="2"/>
  <c r="I72" i="2"/>
  <c r="K58" i="2"/>
  <c r="J58" i="2"/>
  <c r="I58" i="2"/>
  <c r="K44" i="2"/>
  <c r="J44" i="2"/>
  <c r="I44" i="2"/>
  <c r="K30" i="2"/>
  <c r="J30" i="2"/>
  <c r="I30" i="2"/>
  <c r="E99" i="2"/>
  <c r="E113" i="2"/>
  <c r="E85" i="2"/>
  <c r="E71" i="2"/>
  <c r="E57" i="2"/>
  <c r="E43" i="2"/>
  <c r="E29" i="2"/>
  <c r="E17" i="2"/>
  <c r="K12" i="2"/>
  <c r="J12" i="2"/>
  <c r="I12" i="2"/>
  <c r="E11" i="2"/>
  <c r="K73" i="2" l="1"/>
  <c r="K87" i="2"/>
  <c r="K115" i="2"/>
  <c r="K101" i="2"/>
  <c r="K59" i="2"/>
  <c r="K45" i="2"/>
  <c r="K31" i="2"/>
  <c r="K13" i="2"/>
</calcChain>
</file>

<file path=xl/comments1.xml><?xml version="1.0" encoding="utf-8"?>
<comments xmlns="http://schemas.openxmlformats.org/spreadsheetml/2006/main">
  <authors>
    <author>Luffi</author>
  </authors>
  <commentList>
    <comment ref="N159" authorId="0" shapeId="0">
      <text>
        <r>
          <rPr>
            <b/>
            <sz val="9"/>
            <color indexed="81"/>
            <rFont val="Tahoma"/>
            <family val="2"/>
          </rPr>
          <t>Luffi:</t>
        </r>
        <r>
          <rPr>
            <sz val="9"/>
            <color indexed="81"/>
            <rFont val="Tahoma"/>
            <family val="2"/>
          </rPr>
          <t xml:space="preserve">
</t>
        </r>
      </text>
    </comment>
    <comment ref="N258" authorId="0" shapeId="0">
      <text>
        <r>
          <rPr>
            <b/>
            <sz val="9"/>
            <color indexed="81"/>
            <rFont val="Tahoma"/>
            <family val="2"/>
          </rPr>
          <t>Luffi:</t>
        </r>
        <r>
          <rPr>
            <sz val="9"/>
            <color indexed="81"/>
            <rFont val="Tahoma"/>
            <family val="2"/>
          </rPr>
          <t xml:space="preserve">
</t>
        </r>
      </text>
    </comment>
  </commentList>
</comments>
</file>

<file path=xl/sharedStrings.xml><?xml version="1.0" encoding="utf-8"?>
<sst xmlns="http://schemas.openxmlformats.org/spreadsheetml/2006/main" count="4504" uniqueCount="1725">
  <si>
    <t>NO. DE EXP.</t>
  </si>
  <si>
    <t>TIPO</t>
  </si>
  <si>
    <t>DOMICILIO Y MUNICIPIO</t>
  </si>
  <si>
    <t>ORIGEN DE PROPIEDAD</t>
  </si>
  <si>
    <t>OBSERVACIONES</t>
  </si>
  <si>
    <t>USO ACTUAL</t>
  </si>
  <si>
    <t>SUPERFICIE M2</t>
  </si>
  <si>
    <t>TERRENO</t>
  </si>
  <si>
    <t>EN COMODATO</t>
  </si>
  <si>
    <t>SITUACIÓN LEGAL</t>
  </si>
  <si>
    <t>MUNICIPAL</t>
  </si>
  <si>
    <t>PRIVADO</t>
  </si>
  <si>
    <t>EXPROPIACIÓN</t>
  </si>
  <si>
    <t>GOBIERNO DEL ESTADO</t>
  </si>
  <si>
    <t>EJIDAL</t>
  </si>
  <si>
    <t>FEDERAL</t>
  </si>
  <si>
    <t>JUICIO CIVIL</t>
  </si>
  <si>
    <t>Municipal</t>
  </si>
  <si>
    <t>Privado</t>
  </si>
  <si>
    <t>Gobierno del Estado</t>
  </si>
  <si>
    <t>Ejidal</t>
  </si>
  <si>
    <t>Expropiación</t>
  </si>
  <si>
    <t>Juicio Civil</t>
  </si>
  <si>
    <t>Federal</t>
  </si>
  <si>
    <t>NCD</t>
  </si>
  <si>
    <t>R</t>
  </si>
  <si>
    <t>NSD</t>
  </si>
  <si>
    <t>REGULARIZADOS</t>
  </si>
  <si>
    <t>Regularizados</t>
  </si>
  <si>
    <t>GENERAL</t>
  </si>
  <si>
    <t>J1</t>
  </si>
  <si>
    <t>J2</t>
  </si>
  <si>
    <t>J3</t>
  </si>
  <si>
    <t>J4</t>
  </si>
  <si>
    <t>J5</t>
  </si>
  <si>
    <t>J6</t>
  </si>
  <si>
    <t>J7</t>
  </si>
  <si>
    <t>J.I. 03</t>
  </si>
  <si>
    <t>J.I. 04</t>
  </si>
  <si>
    <t>J.I. 05</t>
  </si>
  <si>
    <t>J.I. 06</t>
  </si>
  <si>
    <t>J.I. 07</t>
  </si>
  <si>
    <t>J.I. 08</t>
  </si>
  <si>
    <t>J.I. 09</t>
  </si>
  <si>
    <t>J.I. 10</t>
  </si>
  <si>
    <t>J.I. 11</t>
  </si>
  <si>
    <t>J.I. 12</t>
  </si>
  <si>
    <t>J.I. 13</t>
  </si>
  <si>
    <t>J.I. 14</t>
  </si>
  <si>
    <t>J.I. 15</t>
  </si>
  <si>
    <t>J.I. 16</t>
  </si>
  <si>
    <t>J.I. 17</t>
  </si>
  <si>
    <t>J.I. 18</t>
  </si>
  <si>
    <t>J.I. 19</t>
  </si>
  <si>
    <t>J.I. 20</t>
  </si>
  <si>
    <t>J.I. 21</t>
  </si>
  <si>
    <t>J.I. 22</t>
  </si>
  <si>
    <t>J.I. 23</t>
  </si>
  <si>
    <t>J.I. 24</t>
  </si>
  <si>
    <t>J.I. 25</t>
  </si>
  <si>
    <t>J.I. 26</t>
  </si>
  <si>
    <t>J.I. 27</t>
  </si>
  <si>
    <t>J.I. 28</t>
  </si>
  <si>
    <t>J.I. 29</t>
  </si>
  <si>
    <t>J.I. 30</t>
  </si>
  <si>
    <t>J.I. 31</t>
  </si>
  <si>
    <t>J.I. 32</t>
  </si>
  <si>
    <t>J.I. 33</t>
  </si>
  <si>
    <t>J.I. 34</t>
  </si>
  <si>
    <t>J.I. 35</t>
  </si>
  <si>
    <t>J.I. 36</t>
  </si>
  <si>
    <t>J.I. 37</t>
  </si>
  <si>
    <t>J.I. 38</t>
  </si>
  <si>
    <t>J.I. 39</t>
  </si>
  <si>
    <t>J.I. 40</t>
  </si>
  <si>
    <t>J.I. 41</t>
  </si>
  <si>
    <t>J.I. 42</t>
  </si>
  <si>
    <t>J.I. 43</t>
  </si>
  <si>
    <t>J.I. 44</t>
  </si>
  <si>
    <t>J.I. 45</t>
  </si>
  <si>
    <t>J.I. 46</t>
  </si>
  <si>
    <t>J.I. 47</t>
  </si>
  <si>
    <t>J.I. 48</t>
  </si>
  <si>
    <t>J.I. 49</t>
  </si>
  <si>
    <t>J.I. 50</t>
  </si>
  <si>
    <t>J.I. 51</t>
  </si>
  <si>
    <t>J.II. 52</t>
  </si>
  <si>
    <t>J.II. 53</t>
  </si>
  <si>
    <t>J.II. 54</t>
  </si>
  <si>
    <t>J.II. 55</t>
  </si>
  <si>
    <t>J.II. 56</t>
  </si>
  <si>
    <t>J.II. 57</t>
  </si>
  <si>
    <t>J.II. 58</t>
  </si>
  <si>
    <t>J.II. 59</t>
  </si>
  <si>
    <t>J.II. 60</t>
  </si>
  <si>
    <t>J.II. 61</t>
  </si>
  <si>
    <t>J.II. 62</t>
  </si>
  <si>
    <t>J.II. 63</t>
  </si>
  <si>
    <t>J.II. 64</t>
  </si>
  <si>
    <t>J.II. 65</t>
  </si>
  <si>
    <t>J.II. 66</t>
  </si>
  <si>
    <t>J.II. 67</t>
  </si>
  <si>
    <t>J.II. 68</t>
  </si>
  <si>
    <t>J.II. 69</t>
  </si>
  <si>
    <t>J.II. 70</t>
  </si>
  <si>
    <t>J.II. 71</t>
  </si>
  <si>
    <t>J.II. 72</t>
  </si>
  <si>
    <t>J.II. 73</t>
  </si>
  <si>
    <t>J.II. 74</t>
  </si>
  <si>
    <t>J.II. 75</t>
  </si>
  <si>
    <t>J.II. 76</t>
  </si>
  <si>
    <t>J.II. 77</t>
  </si>
  <si>
    <t>J.II. 78</t>
  </si>
  <si>
    <t>J.II. 79</t>
  </si>
  <si>
    <t>J.II. 80</t>
  </si>
  <si>
    <t>J.II. 81</t>
  </si>
  <si>
    <t>J.II. 82</t>
  </si>
  <si>
    <t>J.II. 83</t>
  </si>
  <si>
    <t>J.II. 84</t>
  </si>
  <si>
    <t>J.II. 85</t>
  </si>
  <si>
    <t>J.II. 86</t>
  </si>
  <si>
    <t>J.II. 87</t>
  </si>
  <si>
    <t>J.II. 88</t>
  </si>
  <si>
    <t>J.II. 89</t>
  </si>
  <si>
    <t>J.II. 90</t>
  </si>
  <si>
    <t>J.II. 91</t>
  </si>
  <si>
    <t>J.II. 92</t>
  </si>
  <si>
    <t>J.II. 93</t>
  </si>
  <si>
    <t>J.II. 94</t>
  </si>
  <si>
    <t>J.II. 95</t>
  </si>
  <si>
    <t>J.II. 96</t>
  </si>
  <si>
    <t>J.II. 97</t>
  </si>
  <si>
    <t>J.II. 98</t>
  </si>
  <si>
    <t>J.II. 99</t>
  </si>
  <si>
    <t>J.II. 100</t>
  </si>
  <si>
    <t>J.II. 101</t>
  </si>
  <si>
    <t>J.III. 102</t>
  </si>
  <si>
    <t>J.III. 103</t>
  </si>
  <si>
    <t>J.III. 104</t>
  </si>
  <si>
    <t>J.III. 105</t>
  </si>
  <si>
    <t>J.III. 106</t>
  </si>
  <si>
    <t>J.III. 107</t>
  </si>
  <si>
    <t>J.III. 108</t>
  </si>
  <si>
    <t>J.III. 109</t>
  </si>
  <si>
    <t>J.III. 110</t>
  </si>
  <si>
    <t>J.III. 111</t>
  </si>
  <si>
    <t>J.III. 112</t>
  </si>
  <si>
    <t>J.III. 113</t>
  </si>
  <si>
    <t>J.III. 114</t>
  </si>
  <si>
    <t>J.III. 115</t>
  </si>
  <si>
    <t>J.III. 116</t>
  </si>
  <si>
    <t>J.III. 117</t>
  </si>
  <si>
    <t>J.III. 118</t>
  </si>
  <si>
    <t>J.III. 119</t>
  </si>
  <si>
    <t>J.III. 120</t>
  </si>
  <si>
    <t>J.III. 121</t>
  </si>
  <si>
    <t>J.III. 122</t>
  </si>
  <si>
    <t>J.III. 123</t>
  </si>
  <si>
    <t>J.III. 124</t>
  </si>
  <si>
    <t>J.III. 125</t>
  </si>
  <si>
    <t>J.III. 126</t>
  </si>
  <si>
    <t>J.III. 127</t>
  </si>
  <si>
    <t>J.III. 128</t>
  </si>
  <si>
    <t>J.III. 129</t>
  </si>
  <si>
    <t>J.III. 130</t>
  </si>
  <si>
    <t>J.III. 131</t>
  </si>
  <si>
    <t>J.III. 132</t>
  </si>
  <si>
    <t>J.III. 133</t>
  </si>
  <si>
    <t>J.III. 134</t>
  </si>
  <si>
    <t>J.III. 135</t>
  </si>
  <si>
    <t>J.III. 136</t>
  </si>
  <si>
    <t>J.III. 137</t>
  </si>
  <si>
    <t>J.III. 138</t>
  </si>
  <si>
    <t>J.III. 139</t>
  </si>
  <si>
    <t>J.III. 140</t>
  </si>
  <si>
    <t>J.III. 141</t>
  </si>
  <si>
    <t>J.III. 142</t>
  </si>
  <si>
    <t>J.III. 143</t>
  </si>
  <si>
    <t>J.III. 144</t>
  </si>
  <si>
    <t>J.III. 145</t>
  </si>
  <si>
    <t>J.III. 146</t>
  </si>
  <si>
    <t>J.III. 147</t>
  </si>
  <si>
    <t>J.III. 148</t>
  </si>
  <si>
    <t>J.III. 149</t>
  </si>
  <si>
    <t>J.III. 150</t>
  </si>
  <si>
    <t>J.III. 151</t>
  </si>
  <si>
    <t>J.III. 152</t>
  </si>
  <si>
    <t>J.III. 153</t>
  </si>
  <si>
    <t>J.III. 154</t>
  </si>
  <si>
    <t>J.III. 155</t>
  </si>
  <si>
    <t>J.III. 156</t>
  </si>
  <si>
    <t>J.III. 157</t>
  </si>
  <si>
    <t>J.III. 158</t>
  </si>
  <si>
    <t>J.IV. 159</t>
  </si>
  <si>
    <t>J.IV. 160</t>
  </si>
  <si>
    <t>J.IV. 161</t>
  </si>
  <si>
    <t>J.IV. 162</t>
  </si>
  <si>
    <t>J.IV. 163</t>
  </si>
  <si>
    <t>J.IV. 164</t>
  </si>
  <si>
    <t>J.IV. 165</t>
  </si>
  <si>
    <t>J.IV. 166</t>
  </si>
  <si>
    <t>J.IV. 167</t>
  </si>
  <si>
    <t>J.IV. 168</t>
  </si>
  <si>
    <t>J.IV. 169</t>
  </si>
  <si>
    <t>J.IV. 170</t>
  </si>
  <si>
    <t>J.IV. 171</t>
  </si>
  <si>
    <t>J.IV. 172</t>
  </si>
  <si>
    <t>J.IV. 173</t>
  </si>
  <si>
    <t>J.IV. 174</t>
  </si>
  <si>
    <t>J.IV. 175</t>
  </si>
  <si>
    <t>J.IV. 176</t>
  </si>
  <si>
    <t>J.IV. 177</t>
  </si>
  <si>
    <t>J.IV. 178</t>
  </si>
  <si>
    <t>J.IV. 179</t>
  </si>
  <si>
    <t>J.IV. 180</t>
  </si>
  <si>
    <t>J.IV. 181</t>
  </si>
  <si>
    <t>J.IV. 182</t>
  </si>
  <si>
    <t>J.IV. 183</t>
  </si>
  <si>
    <t>J.V. 184</t>
  </si>
  <si>
    <t>J.V. 185</t>
  </si>
  <si>
    <t>J.V. 186</t>
  </si>
  <si>
    <t>J.V. 187</t>
  </si>
  <si>
    <t>J.V. 188</t>
  </si>
  <si>
    <t>J.V. 189</t>
  </si>
  <si>
    <t>J.V. 190</t>
  </si>
  <si>
    <t>J.V. 191</t>
  </si>
  <si>
    <t>J.V. 192</t>
  </si>
  <si>
    <t>J.V. 193</t>
  </si>
  <si>
    <t>J.V. 194</t>
  </si>
  <si>
    <t>J.V. 195</t>
  </si>
  <si>
    <t>J.V. 196</t>
  </si>
  <si>
    <t>J.V. 197</t>
  </si>
  <si>
    <t>J.V. 198</t>
  </si>
  <si>
    <t>J.V. 199</t>
  </si>
  <si>
    <t>J.V. 200</t>
  </si>
  <si>
    <t>J.V. 201</t>
  </si>
  <si>
    <t>J.V. 202</t>
  </si>
  <si>
    <t>J.V. 203</t>
  </si>
  <si>
    <t>J.V. 204</t>
  </si>
  <si>
    <t>J.V. 205</t>
  </si>
  <si>
    <t>J.V. 206</t>
  </si>
  <si>
    <t>J.V. 207</t>
  </si>
  <si>
    <t>J.V. 208</t>
  </si>
  <si>
    <t>J.V. 209</t>
  </si>
  <si>
    <t>J.V. 210</t>
  </si>
  <si>
    <t>J.V. 211</t>
  </si>
  <si>
    <t>J.VI. 213</t>
  </si>
  <si>
    <t>J.VI. 214</t>
  </si>
  <si>
    <t>J.VI. 215</t>
  </si>
  <si>
    <t>J.VI. 216</t>
  </si>
  <si>
    <t>J.VI. 217</t>
  </si>
  <si>
    <t>J.VI. 218</t>
  </si>
  <si>
    <t>J.VI. 219</t>
  </si>
  <si>
    <t>J.VI. 220</t>
  </si>
  <si>
    <t>J.VI. 221</t>
  </si>
  <si>
    <t>J.VI. 222</t>
  </si>
  <si>
    <t>J.VI. 223</t>
  </si>
  <si>
    <t>J.VI. 224</t>
  </si>
  <si>
    <t>J.VI. 225</t>
  </si>
  <si>
    <t>J.VI. 226</t>
  </si>
  <si>
    <t>J.VI. 227</t>
  </si>
  <si>
    <t>J.VI. 228</t>
  </si>
  <si>
    <t>J.VI. 229</t>
  </si>
  <si>
    <t>J.VI. 230</t>
  </si>
  <si>
    <t>J.VI. 231</t>
  </si>
  <si>
    <t>J.VI. 232</t>
  </si>
  <si>
    <t>J.VI. 233</t>
  </si>
  <si>
    <t>J.VI. 234</t>
  </si>
  <si>
    <t>J.VI. 235</t>
  </si>
  <si>
    <t>J.VI. 236</t>
  </si>
  <si>
    <t>J.VI. 237</t>
  </si>
  <si>
    <t>J.VI. 238</t>
  </si>
  <si>
    <t>J.VI. 239</t>
  </si>
  <si>
    <t>J.VII. 240</t>
  </si>
  <si>
    <t>J.VII. 241</t>
  </si>
  <si>
    <t>J.VII. 242</t>
  </si>
  <si>
    <t>J.VII. 243</t>
  </si>
  <si>
    <t>J.VII. 244</t>
  </si>
  <si>
    <t>J.VII. 245</t>
  </si>
  <si>
    <t>J.VII. 246</t>
  </si>
  <si>
    <t>J.VII. 247</t>
  </si>
  <si>
    <t>J.VII. 248</t>
  </si>
  <si>
    <t>J.VII. 249</t>
  </si>
  <si>
    <t>J.VII. 250</t>
  </si>
  <si>
    <t>J.VII. 251</t>
  </si>
  <si>
    <t>J.VII. 252</t>
  </si>
  <si>
    <t>J.VII. 253</t>
  </si>
  <si>
    <t>J.VII. 254</t>
  </si>
  <si>
    <t>J.VII. 255</t>
  </si>
  <si>
    <t>J.VII. 256</t>
  </si>
  <si>
    <t>J.VII. 257</t>
  </si>
  <si>
    <t>J.VII. 258</t>
  </si>
  <si>
    <t>J.VII. 259</t>
  </si>
  <si>
    <t>J.VII. 260</t>
  </si>
  <si>
    <t>J.VII. 261</t>
  </si>
  <si>
    <t>SIN DOCUMENTO</t>
  </si>
  <si>
    <t>CON DOCUMENTO</t>
  </si>
  <si>
    <t>NO REGULARIZADOS</t>
  </si>
  <si>
    <t>CLAVE SITUACIÓN LEGAL</t>
  </si>
  <si>
    <t>NO REGULARIZADO CON DOCUMENTO</t>
  </si>
  <si>
    <t>No Reg Sin Documento</t>
  </si>
  <si>
    <t>No Reg Con Documento</t>
  </si>
  <si>
    <t>DIF</t>
  </si>
  <si>
    <t>01 / COMODATO</t>
  </si>
  <si>
    <t>ÁREA DEPORTIVA</t>
  </si>
  <si>
    <t>01*</t>
  </si>
  <si>
    <t>02 /   COMODATO</t>
  </si>
  <si>
    <t>PRESTACIÓN DE SERVICIOS MÉDICOS</t>
  </si>
  <si>
    <t>REGULARIZADO</t>
  </si>
  <si>
    <t>16, 370.70</t>
  </si>
  <si>
    <t>C.S.-2.</t>
  </si>
  <si>
    <t>02*</t>
  </si>
  <si>
    <t>NO REGULARIZADO SIN DOCUMENTO</t>
  </si>
  <si>
    <t>INMUEBLE EN CONTROVERSIA</t>
  </si>
  <si>
    <t>03*</t>
  </si>
  <si>
    <t xml:space="preserve">NO REGULARIZADO SIN DOCUMENTO  </t>
  </si>
  <si>
    <t>C.S.-2</t>
  </si>
  <si>
    <t>ÚNEME DEDICAM</t>
  </si>
  <si>
    <t xml:space="preserve">NO REGULARIZADO CON DOCUMENTO </t>
  </si>
  <si>
    <t>C.S.-8.</t>
  </si>
  <si>
    <t>04*</t>
  </si>
  <si>
    <t xml:space="preserve">NO REGULARIZADO SIN DOCUMENTO </t>
  </si>
  <si>
    <t>ÚNEME DE ONCOLOGÍA</t>
  </si>
  <si>
    <t>CAPACITS</t>
  </si>
  <si>
    <t>1,025.00M2</t>
  </si>
  <si>
    <t>NO REGULARIZADO CON DOCUMENTOS</t>
  </si>
  <si>
    <t>05*</t>
  </si>
  <si>
    <t>NO REGULARIZADO  SIN DOCUMENTO</t>
  </si>
  <si>
    <t xml:space="preserve">REGULARIZADO </t>
  </si>
  <si>
    <t>C.S.-1.</t>
  </si>
  <si>
    <t>12, 036.53</t>
  </si>
  <si>
    <t>ÚNEME DE HEMODIÁLISIS</t>
  </si>
  <si>
    <t>C.S.C/1</t>
  </si>
  <si>
    <t>06*</t>
  </si>
  <si>
    <t>LABORATORIO ESTATAL.</t>
  </si>
  <si>
    <t>4, 084.41</t>
  </si>
  <si>
    <t>07*</t>
  </si>
  <si>
    <t>1, 557.99</t>
  </si>
  <si>
    <t>08*</t>
  </si>
  <si>
    <t>03/ COMODATO</t>
  </si>
  <si>
    <t>09*</t>
  </si>
  <si>
    <t>NO REGULARIZADO  CON DOCUMENTOS</t>
  </si>
  <si>
    <t>DOMICILIO CONOCIDO, MARTÍNEZ DOMÍNGUEZ GUADALUPE,   ZAC.</t>
  </si>
  <si>
    <t>1, 748.76</t>
  </si>
  <si>
    <t>1, 068.48</t>
  </si>
  <si>
    <t>10*</t>
  </si>
  <si>
    <t>04/ COMODATO</t>
  </si>
  <si>
    <t>C.S.-4.</t>
  </si>
  <si>
    <t>CALLE 16 DE SEPTIEMBRE S/N, COLONIA CENTRO, ZÓQUITE, GUADALUPE, ZAC.</t>
  </si>
  <si>
    <t>11*</t>
  </si>
  <si>
    <t>3-40-22.07 HAS</t>
  </si>
  <si>
    <t>3-40-22.07 HAS.</t>
  </si>
  <si>
    <t>05 /  COMODATO</t>
  </si>
  <si>
    <t>ALMACÉN</t>
  </si>
  <si>
    <t>1, 852.62</t>
  </si>
  <si>
    <t>12*</t>
  </si>
  <si>
    <t>NO REGULARIZADO  CON  DOCUMENTO</t>
  </si>
  <si>
    <t>C.S.1</t>
  </si>
  <si>
    <t>AVENIDA HIDALGO, COLONIA CENTRO, MORELOS, ZAC.</t>
  </si>
  <si>
    <t>DOMICILIO CONOCIDO, HACIENDA NUEVA, MORELOS, ZAC.</t>
  </si>
  <si>
    <t>NO REGULARIZADO  CON DOCUMENTO</t>
  </si>
  <si>
    <t>13*</t>
  </si>
  <si>
    <t>06 /  COMODATO</t>
  </si>
  <si>
    <t>CALLE PROF. MA. DÍAZ CEVALLOS S/N, COLONIA CENTRO, SAN ANTONIO DEL CIPRÉS, PANUCO, ZAC.</t>
  </si>
  <si>
    <t>14*</t>
  </si>
  <si>
    <t>C.S.-1</t>
  </si>
  <si>
    <t>C.S. 1</t>
  </si>
  <si>
    <t>PRIVADA DE LOS DOCTORES S/N, EL LAMPOTAL, VETA GRANDE, ZAC. (DOS INM. MISMO TERRENO)</t>
  </si>
  <si>
    <t>15*</t>
  </si>
  <si>
    <t>16*</t>
  </si>
  <si>
    <t>17*</t>
  </si>
  <si>
    <t>OFICINAS ADMINISTRATIVAS</t>
  </si>
  <si>
    <t>C.S.-12.</t>
  </si>
  <si>
    <t>18*</t>
  </si>
  <si>
    <t> 07/   COMODATO</t>
  </si>
  <si>
    <t>5 83.33</t>
  </si>
  <si>
    <t>C.S. -3.</t>
  </si>
  <si>
    <t> DIF</t>
  </si>
  <si>
    <t>08/ COMODATO</t>
  </si>
  <si>
    <t>CALLE HIDALGO S/N   COLONIA CENTRO, GENERAL PÁNFILO NATERA, ZAC.</t>
  </si>
  <si>
    <t>19*</t>
  </si>
  <si>
    <t>C.S. -1.</t>
  </si>
  <si>
    <t>20*</t>
  </si>
  <si>
    <t>1, 160</t>
  </si>
  <si>
    <t>DOMICILIO CONOCIDO, LA TESORERA PÁNFILO NATERA, ZAC.</t>
  </si>
  <si>
    <t>21*</t>
  </si>
  <si>
    <t>ÚNEME NUEVA VIDA</t>
  </si>
  <si>
    <t>DOMICILIO CONOCIDO, LORETO, ZAC.</t>
  </si>
  <si>
    <t>20, 722.39</t>
  </si>
  <si>
    <t>NO REGULARIZADO   CON DOCUMENTO</t>
  </si>
  <si>
    <t>DOMICILIO CONOCIDO, SAN BLAS, LORETO,  ZAC.</t>
  </si>
  <si>
    <t>C.S.-3</t>
  </si>
  <si>
    <t>CARRETERA FEDERAL KM 45, LOS CONOS, LUIS MOYA, ZAC.</t>
  </si>
  <si>
    <t>10,000.00 M2</t>
  </si>
  <si>
    <t>22*</t>
  </si>
  <si>
    <t xml:space="preserve">DOMICILIO CONOCIDO, IGNACIO ZARAGOZA, NORIA DE ÁNGELES. ZAC.  </t>
  </si>
  <si>
    <t>23*</t>
  </si>
  <si>
    <t>DOMICILIO CONOCIDO, RANCHO NUEVO DE MORELOS, NORIA DE ÁNGELES, ZAC.</t>
  </si>
  <si>
    <t>H/ COMUNITARIO</t>
  </si>
  <si>
    <t>CAMINO A SAN CRISTÓBAL S/N, OJO CALIENTE, ZAC.</t>
  </si>
  <si>
    <t xml:space="preserve">DOMICILIO CONOCIDO, PASTORÍA OJO CALIENTE, ZAC. </t>
  </si>
  <si>
    <t> 09/ COMODATO</t>
  </si>
  <si>
    <t>CESSA</t>
  </si>
  <si>
    <t>DOMICILIO CONOCIDO, OJO DE AGUA DE LA PALMA, PINOS, ZAC.</t>
  </si>
  <si>
    <t>24*</t>
  </si>
  <si>
    <t>25*</t>
  </si>
  <si>
    <t>CALLE INDEPENDENCIA S/N, COLONIA CENTRO, EL SITIO, PINOS, ZAC.</t>
  </si>
  <si>
    <t>26*</t>
  </si>
  <si>
    <t>CALLE PINO SUAREZ S/N, COLONIA CENTRO, JOSÉ MÁ. PINO SUÁREZ, PINOS, ZAC.</t>
  </si>
  <si>
    <t>27*</t>
  </si>
  <si>
    <t>RECAUDACIÓN DE RENTAS</t>
  </si>
  <si>
    <t> 28*</t>
  </si>
  <si>
    <t>10 /  COMODATO</t>
  </si>
  <si>
    <t>DOMICILIO CONOCIDO, VILLA GARCÍA, ZAC.</t>
  </si>
  <si>
    <t>DOMICILIO CONOCIDO, LA MONTESA, VILLA GARCÍA, ZAC.</t>
  </si>
  <si>
    <t>11 / COMODATO</t>
  </si>
  <si>
    <t>DOMICILIO CONOCIDO, BAJÍO DE SAN NICOLÁS, VILLA GONZÁLEZ ORTEGA, ZAC.</t>
  </si>
  <si>
    <t>1, 600.00</t>
  </si>
  <si>
    <t>29*</t>
  </si>
  <si>
    <t>C.S. -2.</t>
  </si>
  <si>
    <t>    C.S. -1.</t>
  </si>
  <si>
    <t>DOMICILIO CONOCIDO, CHALCHIHUITES, ZAC.</t>
  </si>
  <si>
    <t xml:space="preserve">C.S.-6. </t>
  </si>
  <si>
    <t>30*</t>
  </si>
  <si>
    <t>7, 000.00</t>
  </si>
  <si>
    <t>31*</t>
  </si>
  <si>
    <t>12/COMODATO</t>
  </si>
  <si>
    <t>30,000.00 Y 14,152.20</t>
  </si>
  <si>
    <t>ÚNEME DE ENFERMEDADES CRÓNICAS</t>
  </si>
  <si>
    <t>ÚNEME DE SALUD MENTAL</t>
  </si>
  <si>
    <t>ÚNEME  NUEVA VIDA</t>
  </si>
  <si>
    <t>OFICINAS SINDICATO</t>
  </si>
  <si>
    <t>13/  COMODATO</t>
  </si>
  <si>
    <t>CALLE FELIPE ÁNGELES S/N, COLONIA  EMILIANO ZAPATA, FRESNILLO, ZAC.</t>
  </si>
  <si>
    <t>32*</t>
  </si>
  <si>
    <t>DOMICILIO CONOCIDO, ESTACIÓN GUTIÉRREZ, FRESNILLO, ZAC.</t>
  </si>
  <si>
    <t>C.S. -2</t>
  </si>
  <si>
    <t>DOMICILIO CONOCIDO, LABOR DE SANTA BÁRBARA, FRESNILLO, ZAC.</t>
  </si>
  <si>
    <t>34*</t>
  </si>
  <si>
    <t>DOMICILIO CONOCIDO, RANCHO GRANDE, FRESNILLO, ZAC.</t>
  </si>
  <si>
    <t>35*</t>
  </si>
  <si>
    <t>CALLE BENITO JUÁREZ S/N, COLONIA CENTRO, TRUJILLO, FRESNILLO, ZAC.</t>
  </si>
  <si>
    <t>36*</t>
  </si>
  <si>
    <t>DOMICILIO CONOCIDO, MENDOZA, FRESNILLO, ZAC.</t>
  </si>
  <si>
    <t>DOMICILIO CONOCIDO, COLONIA  MIGUEL HIDALGO, FRESNILLO, ZAC.</t>
  </si>
  <si>
    <t>37*</t>
  </si>
  <si>
    <t>DOMICILIO CONOCIDO, RÍO FLORIDO, FRESNILLO, ZAC.</t>
  </si>
  <si>
    <t>DOMICILIO CONOCIDO, SANTA ROSA, FRESNILLO, ZAC.</t>
  </si>
  <si>
    <t>DOMICILIO CONOCIDO, SANTIAGUILLO, FRESNILLO, ZAC.</t>
  </si>
  <si>
    <t>DOMICILIO CONOCIDO, EL CENTRO FRESNILLO, ZAC.</t>
  </si>
  <si>
    <t>38*</t>
  </si>
  <si>
    <t xml:space="preserve">INMUEBLE. </t>
  </si>
  <si>
    <t>CALLE HIDALGO S/N, COLONIA CENTRO, JIMÉNEZ DEL TÉUL, ZAC.</t>
  </si>
  <si>
    <t> 14 / COMODATO</t>
  </si>
  <si>
    <t>39*</t>
  </si>
  <si>
    <t>CALLE ZARAGOZA S/N, COLONIA CENTRO, SAÍN ALTO, ZAC.</t>
  </si>
  <si>
    <t>HOSPITAL COMUNITARIO</t>
  </si>
  <si>
    <t>CALLE EX HACIENDA GRANDE S/N, COLONIA CENTRO, SOMBRERETE, ZAC.</t>
  </si>
  <si>
    <t>HOSPITAL COMUNITARIO.</t>
  </si>
  <si>
    <t>DOMICILIO CONOCIDO, SAN JOSÉ DE RANCHOS, SOMBRERETE, ZAC.</t>
  </si>
  <si>
    <t>40*</t>
  </si>
  <si>
    <t>CALLE MORELOS S/N, COLONIA CENTRO, VILLA INSURGENTES, SOMBRERETE, ZAC.</t>
  </si>
  <si>
    <t>41*</t>
  </si>
  <si>
    <t>DOMICILIO CONOCIDO, AGUA ZARCA, SOMBRERETE, ZAC.</t>
  </si>
  <si>
    <t>42*</t>
  </si>
  <si>
    <t>CALLE GONZÁLEZ ORTEGA S/N, COLONIA GONZÁLEZ ORTEGA, SOMBRERETE, ZAC.</t>
  </si>
  <si>
    <t>DELEGACIÓN MUNICIPAL</t>
  </si>
  <si>
    <t>43*</t>
  </si>
  <si>
    <t>44*</t>
  </si>
  <si>
    <t>NO REGULARIZADO CON DOCUMENTO (SIN UNIDAD)</t>
  </si>
  <si>
    <t>ABASOLO # 102, COLONIA CENTRO, VALPARAÍSO, ZAC.</t>
  </si>
  <si>
    <t>CARRETERA VALPARAÍSO – ATOTONILCO KM. 1.5, VALPARAÍSO, ZAC.</t>
  </si>
  <si>
    <t>NO REGULARIZADO CON  DOCUMENTO</t>
  </si>
  <si>
    <t>DOMICILIO CONOCIDO, SAN JOSÉ DE LLANETES, VALPARAÍSO, ZAC.</t>
  </si>
  <si>
    <t>45*</t>
  </si>
  <si>
    <t>46*</t>
  </si>
  <si>
    <t>47*</t>
  </si>
  <si>
    <t>48*</t>
  </si>
  <si>
    <t>49*</t>
  </si>
  <si>
    <t>50*</t>
  </si>
  <si>
    <t>51*</t>
  </si>
  <si>
    <t>52*</t>
  </si>
  <si>
    <t>53*</t>
  </si>
  <si>
    <t>54*</t>
  </si>
  <si>
    <t>55*</t>
  </si>
  <si>
    <t>56*</t>
  </si>
  <si>
    <t>57*</t>
  </si>
  <si>
    <t>58*</t>
  </si>
  <si>
    <t>DOMICILIO CONOCIDO, SAN JUAN CAPISTRANO, VALPARAÍSO, ZAC.</t>
  </si>
  <si>
    <t>DOMICILIO CONOCIDO, SAN MATEO, VALPARAÍSO, ZAC.</t>
  </si>
  <si>
    <t>DOMICILIO CONOCIDO, MILPILLAS DE LA SIERRA (EMILIANO ZAPATA), VALPARAÍSO, ZAC.</t>
  </si>
  <si>
    <t>DOMICILIO CONOCIDO, SAN ANTONIO DE PADUA, VALPARAÍSO, ZAC.</t>
  </si>
  <si>
    <t>NO REGULARIZADO CON DOCUMENTO PERO (SIN UNIDAD)</t>
  </si>
  <si>
    <t xml:space="preserve">DOMICILIO CONOCIDO, FRANCISCO R. MURGUÍA, NIEVES, ZAC. </t>
  </si>
  <si>
    <t>DIF.</t>
  </si>
  <si>
    <t>6,400,00</t>
  </si>
  <si>
    <t>59*</t>
  </si>
  <si>
    <t>CALLE REFORMA S/N, COLONIA CENTRO, SAN JOSÉ DE MORTEROS GENERAL FRANCISCO R. MURGUÍA, NIEVES, ZAC.</t>
  </si>
  <si>
    <t>60*</t>
  </si>
  <si>
    <t>DOMICILIO CONOCIDO, JUAN ALDAMA, ZAC.</t>
  </si>
  <si>
    <t>17 /  COMODATO</t>
  </si>
  <si>
    <t>C.S. -4.</t>
  </si>
  <si>
    <t>76,655.43 M2</t>
  </si>
  <si>
    <t>PROLONGACIÓN INDEPENDENCIA S/N, COLONIA INDEPENDENCIA, RÍO GRANDE, ZAC.</t>
  </si>
  <si>
    <t xml:space="preserve">ÚNEME NUEVA VIDA. ADICCIONES </t>
  </si>
  <si>
    <t>CALLE GALEANA S/N, COLONIA CENTRO, LA FLORIDA, RÍO GRANDE, ZAC.</t>
  </si>
  <si>
    <t>61*</t>
  </si>
  <si>
    <t>62*</t>
  </si>
  <si>
    <t>CALLE JUÁREZ S/N, COLONIA CENTRO, TETILLAS, RÍO GRANDE, ZAC.</t>
  </si>
  <si>
    <t>63*</t>
  </si>
  <si>
    <t>DOMICILIO CONOCIDO, LA LUZ, RÍO GRANDE, ZAC.</t>
  </si>
  <si>
    <t>CALLE IGNÁCIO ZARAGOZA S/N, COLÔNIA CENTRO, EMILIANO ZAPATA, RÍO GRANDE, ZAC.</t>
  </si>
  <si>
    <t>ARROYO DE TENOLCO S/N, COLONIA CENTRO, APOZOL, ZAC.</t>
  </si>
  <si>
    <t>DOMICILIO CONOCIDO, TENAYUCA, APULCO, ZAC.</t>
  </si>
  <si>
    <t>65*</t>
  </si>
  <si>
    <t>66*</t>
  </si>
  <si>
    <t>67*</t>
  </si>
  <si>
    <t>594 </t>
  </si>
  <si>
    <t>CARRETERA ZACATECAS – GUADALAJARA, JALPA, ZAC.</t>
  </si>
  <si>
    <t>68*</t>
  </si>
  <si>
    <t xml:space="preserve">ALMACEN </t>
  </si>
  <si>
    <t>CALLE ÁLVARO OBREGÓN S/N, COLONIA CENTRO, LA PITAYA, JALPA, ZAC.</t>
  </si>
  <si>
    <t>DOMICILIO CONOCIDO, LA PITAYA, JALPA, ZAC.</t>
  </si>
  <si>
    <t>CALLE HIDALGO S/N, GUADALUPE, VICTORIA, JALPA, ZAC.</t>
  </si>
  <si>
    <t>69*</t>
  </si>
  <si>
    <t>CARRETERA JUCHIPILA – GUADALAJARA, JUCHIPILA, ZAC.</t>
  </si>
  <si>
    <t>7, 712.22</t>
  </si>
  <si>
    <t>70*</t>
  </si>
  <si>
    <t>DOMICILIO CONOCIDO, EL REMOLINO, JUCHIPILA, ZAC.</t>
  </si>
  <si>
    <t>71*</t>
  </si>
  <si>
    <t>22 /  COMODATO</t>
  </si>
  <si>
    <t xml:space="preserve">REGULARIZADO  </t>
  </si>
  <si>
    <t>LIBRAMIENTO NOCHISTLÁN KM I, NOCHISTLÁN DE MEJÍA, ZAC.</t>
  </si>
  <si>
    <t>UNEME NUEVA VIDA</t>
  </si>
  <si>
    <t>DOMICILIO CONOCIDO, EL MOLINO.  NOCHISTLÁN DE MEJÍA, ZAC.</t>
  </si>
  <si>
    <t>72*</t>
  </si>
  <si>
    <t>73*</t>
  </si>
  <si>
    <t>DOMICILIO CONOCIDO, SAN JOSÉ DE COSALIMA, TABASCO, ZAC.</t>
  </si>
  <si>
    <t>C.S-3</t>
  </si>
  <si>
    <t>75*</t>
  </si>
  <si>
    <t>23/   COMODATO</t>
  </si>
  <si>
    <t xml:space="preserve">NO REGULARIZADO CON DOCUMENTO  </t>
  </si>
  <si>
    <t>DOMICILIO CONOCIDO, SAN ANTONIO DE TARASCO, VILLANUEVA, ZAC.</t>
  </si>
  <si>
    <t xml:space="preserve">ALMACÉN </t>
  </si>
  <si>
    <t>DOMICILIO CONOCIDO, ATOLINGA, ZAC.</t>
  </si>
  <si>
    <t xml:space="preserve">C.S. -3. </t>
  </si>
  <si>
    <t>CAAZ</t>
  </si>
  <si>
    <t>8.179.00</t>
  </si>
  <si>
    <t>76*</t>
  </si>
  <si>
    <t>741,66</t>
  </si>
  <si>
    <t>77*</t>
  </si>
  <si>
    <t>INMUEBLE. ANTENAS</t>
  </si>
  <si>
    <t>00-16-00 HAS.</t>
  </si>
  <si>
    <t>DOMICILIO CONOCIDO, MOMAX, ZAC.</t>
  </si>
  <si>
    <t> ALBERGUE</t>
  </si>
  <si>
    <t>78*</t>
  </si>
  <si>
    <t>DOMICILIO CONOCIDO, MONTE ESCOBEDO, ZAC.</t>
  </si>
  <si>
    <t>1-00-00HA</t>
  </si>
  <si>
    <t>CALLE AMÉRICA S/N, COLONIA CENTRO, TEPECHITLAN, ZAC.</t>
  </si>
  <si>
    <t> 79*</t>
  </si>
  <si>
    <t> 25 / COMODATO</t>
  </si>
  <si>
    <t>CARRETERA A HUEJUCAR KM. 1, EL CUIDADO, TEPETONGO, ZAC.</t>
  </si>
  <si>
    <t>81*</t>
  </si>
  <si>
    <t>82*</t>
  </si>
  <si>
    <t>125,60</t>
  </si>
  <si>
    <t>83*</t>
  </si>
  <si>
    <t>CESAA</t>
  </si>
  <si>
    <t>DOMICILIO CONOCIDO, CONCEPCIÓN DEL ORO, ZAC.</t>
  </si>
  <si>
    <t>JARDÍN PRINCIPAL S/N, COLONIA CENTRO, SAN TIBURCIO, MAZAPIL, ZAC.</t>
  </si>
  <si>
    <t>84*</t>
  </si>
  <si>
    <t>DOMICILIO CONOCIDO, ESTACIÓN CAMACHO, MAZAPIL, ZAC.</t>
  </si>
  <si>
    <t>85*</t>
  </si>
  <si>
    <t>DOMICILIO CONOCIDO, CAOPAS, MAZAPIL, ZAC.</t>
  </si>
  <si>
    <t>86*</t>
  </si>
  <si>
    <t>C.S. -1. CASA DE SALUD</t>
  </si>
  <si>
    <t>DOMICILIO CONOCIDO, TANQUE DE HACHEROS, MAZAPIL, ZAC.</t>
  </si>
  <si>
    <t>87*</t>
  </si>
  <si>
    <t>88*</t>
  </si>
  <si>
    <t>DOMICILIO CONOCIDO, MELCHOR OCAMPO, ZAC.</t>
  </si>
  <si>
    <t>1,864.65 M2 </t>
  </si>
  <si>
    <t>DOMICILIO CONOCIDO, TANQUE NUEVO, EL SALVADOR, ZAC.</t>
  </si>
  <si>
    <t>89*</t>
  </si>
  <si>
    <t>90*</t>
  </si>
  <si>
    <t>DOMICILIO CONOCIDO, VILLA DE COS, ZAC.</t>
  </si>
  <si>
    <t>91*</t>
  </si>
  <si>
    <t>DOMICILIO CONOCIDO, EL RUCIO, VILLA DE COS, ZAC.</t>
  </si>
  <si>
    <t>DOMICILIO CONOCIDO, GUADALUPE DE LAS CORRIENTES, VILLA DE COS, ZAC.</t>
  </si>
  <si>
    <t>92*</t>
  </si>
  <si>
    <t>TOTAL DE BIENES INMUEBLES 261.</t>
  </si>
  <si>
    <t>CALLE SRIA. DE FOMENTO INDUSTRIAL S/N, ZONA INDUSTRIAL, GUADALUPE, ZAC.</t>
  </si>
  <si>
    <t xml:space="preserve"> ÚNEME NUEVA VIDA (SORID)</t>
  </si>
  <si>
    <t>PRESTACIÓN DE SERVICIOS MÉDICOS Y  UNIDAD DEPORTIVA</t>
  </si>
  <si>
    <t>7.  COMODATO.  ÚNEME (CAPA) Y UNIDAD DEPORTIVA</t>
  </si>
  <si>
    <t>CONST.</t>
  </si>
  <si>
    <t>OBJETO DE TRANSF.</t>
  </si>
  <si>
    <t xml:space="preserve"> REGULARIZADO </t>
  </si>
  <si>
    <t xml:space="preserve">ÚNEME DE URGENCIAS </t>
  </si>
  <si>
    <t>DOMICILIO CONOCIDO, GENARO CODINA, ZAC.</t>
  </si>
  <si>
    <t>DOMICILIO CONOCIDO, CIENEGUITAS, GUADALUPE ZAC.</t>
  </si>
  <si>
    <t>CENTRO ESTATAL DE TRANSFUSIÓN SANGUINEA</t>
  </si>
  <si>
    <t>EJIDAL. (JUICIO CIVIL)</t>
  </si>
  <si>
    <t>DOMICILIO CONOCIDO, TACOALECHE, GUADALUPE, ZAC.</t>
  </si>
  <si>
    <t>DOMICILIO CONOCIDO, EJIDO VILLA GUADALUPE, ZAC.</t>
  </si>
  <si>
    <t xml:space="preserve">DOMICILIO CONOCIDO, POZO DE GAMBOA, GUADALUPE, ZAC. </t>
  </si>
  <si>
    <t>DOMICILIO CONOCIDO, SAN JOSÉ DE LA ERA, VETA GRANDE, ZAC.</t>
  </si>
  <si>
    <t xml:space="preserve">C.S.-1. Y ALMACEN. </t>
  </si>
  <si>
    <t xml:space="preserve">HOSPITAL GENERAL LUZ  GONZALEZ COSSIO </t>
  </si>
  <si>
    <t>DOMICILIO CONOCIDO, LA PINTA, ZACATECAS, ZAC.</t>
  </si>
  <si>
    <t>OFICINAS CENTRALES ADMINISTRATIVAS</t>
  </si>
  <si>
    <t>DOMICILIO CONOCIDO, GENERAL PÁNFILO NATERA, ZAC.</t>
  </si>
  <si>
    <t>CARRETERA NORIA DE ANGELES, SAN MARCOS, LORETO, ZAC.</t>
  </si>
  <si>
    <t>840.00 M2</t>
  </si>
  <si>
    <t>DOMICILIO CONOCIDO, LA CAPILLA, OJO CALIENTE, ZAC.</t>
  </si>
  <si>
    <t>CALLE LÓPEZ VELARDE NO. 19, COLONIA CENTRO, PEDREGOSO, PINOS, ZAC.</t>
  </si>
  <si>
    <t>CALLE HIDALGO S/N, COLONIA CENTRO, CHALCHIHUITES, ZAC.</t>
  </si>
  <si>
    <t xml:space="preserve">HOSPITAL GENERAL  </t>
  </si>
  <si>
    <t>DOMICILIO CONOCIDO, EMILIANO ZAPATA, SAIN ALTO, ZAC.</t>
  </si>
  <si>
    <t>DOMICILIO CONOCIDO, OJO ZARCO, SOMBRERETE, ZAC.</t>
  </si>
  <si>
    <t>DOMICILIO CONOCIDO, CHARCO BLANCO, SOMBRERETE, ZAC.</t>
  </si>
  <si>
    <t>DOMICILIO CONOCIDO, EL XOCONOSTLE, VALPARAÍSO, ZAC.</t>
  </si>
  <si>
    <t>DOMICILIO CONOCIDO, LA VILLITA, GUADALUPE, VICTORIA, JALPA, ZAC.</t>
  </si>
  <si>
    <t>DOMICILIO CONOCIDO, ADJUNTAS DEL REFUGIO, MONTE ESCOBEDO, ZAC.</t>
  </si>
  <si>
    <t xml:space="preserve">CALLE CINCO DE MAYO S/N, COLONIA CENTRO, MAZAPIL, ZAC. </t>
  </si>
  <si>
    <t>HOSPITAL  COMUNITARIO.</t>
  </si>
  <si>
    <t>HOSPITAL  COMUNITARIO</t>
  </si>
  <si>
    <t>HOSPITAL  GENERAL.</t>
  </si>
  <si>
    <t>NO SE CUENTA CON  DOCUMENTO QUE ACREDITE  LA PROPIEDAD.</t>
  </si>
  <si>
    <t>HOSPITAL  DE LA MUJER ZACATECANA.</t>
  </si>
  <si>
    <t>NO SE CUENTA CON DOCUMENTO QUE ACREDITE  LA PROPIEDAD</t>
  </si>
  <si>
    <t>NO SE CUENTA CON DOCUMENTO QUE ACREDITE LA PROPIEDAD</t>
  </si>
  <si>
    <t xml:space="preserve">NO SE CUENTA CON DOCUMENTO QUE ACREDITE  LA PROPIEDAD </t>
  </si>
  <si>
    <t>DOMICILIO CONOCIDO, EL SITIO, PINOS, ZAC.</t>
  </si>
  <si>
    <t>DOMICILIO CONOCIDO, ESTANCIA DE GUADALUPE, , PINOS, ZAC.</t>
  </si>
  <si>
    <t>NO CUENTA CON  DOCUMENTO QUE ACREDITE LA PROPIEDAD</t>
  </si>
  <si>
    <t xml:space="preserve">NO CUENTA CON DOCUMENTO QUE ACREDITE  LA PROPIEDAD </t>
  </si>
  <si>
    <t>NO SE CUENTA CON  DOCUMENTO QUE ACREDITE  LA PROPIEDAD</t>
  </si>
  <si>
    <t>NO SE CUENTA CON DOCUMENTO QUE ACREDITE  LA PROPIEDAD. CON NÚMERO DE IDENTIFICACIÓN EN CONTROL DE INVENTARIOS DE CATASTRO 5-021.</t>
  </si>
  <si>
    <t>NO SE CUENTA CON DOCUMENTO QUE ACREDITE  LA PROPIEDAD.  SOLO SE CUENTA CON COPIA DE DOCUMENTO DE DONACION.</t>
  </si>
  <si>
    <t>NO SE CUENTA CON  DOCUMENTO QUE ACREDITE LA PROPIEDAD</t>
  </si>
  <si>
    <t xml:space="preserve">NO SE CUENTA CON DOCUMENTO QUE ACREDITE  LA PROPIEDAD. </t>
  </si>
  <si>
    <t>NO EXISTE DOCUMENTO QUE AREDITE LA PROPIEDAD</t>
  </si>
  <si>
    <t xml:space="preserve">SE CUENTA CON DOCUMENTO QUE ACREDITA  PROPIEDAD MEDIANTE  ACTA DE DONACION DE ASAMBLEA EJIDAL NUMERO 37, DE FECHA  VEINTINUEVE DE AGOSTO DEL AÑO 2008. </t>
  </si>
  <si>
    <t>UNEME NUEVA VIDA   (CAPA)</t>
  </si>
  <si>
    <t>15, 381.86</t>
  </si>
  <si>
    <t xml:space="preserve">CALLE DIESIOCHO DE JULIO, BARRIO LA MORITA,  TLALTENANGO DE SANCHEZ ROMÁN, ZAC </t>
  </si>
  <si>
    <t>CALLE HIDALGO S/N, EL SALADILLO, GENERAL  PÁNFILO NATERA, ZAC.</t>
  </si>
  <si>
    <t>SE CUENTA CON  DOCUMENTO QUE ACREDITA  LA PROPIEDAD MEDIANTE ACTA DE DONACIÓN DE SESION DE CABILDO NUMERO XXI, DE FECHA TRES  DE SEPTIEMBRE DEL AÑO 2019</t>
  </si>
  <si>
    <t>SE CUENTA CON DOCUMENTO QUE ACREDITA LA PROPIEDAD MEDIANTE  ACTA DE DONACION DE  ASAMBLEA EJIDAL DE FECHA OCHO  DE JULIO DEL AÑO 2008</t>
  </si>
  <si>
    <t>SE CUENTA CON DOCUMENTO QUE ACREDITA LA PROPIEDAD MEDIANTE ACTA DE DONACIÓN DE SESIÓN DE CABILDO NÚMERO  51,  DE FECHA TRES  DE ABRIL DEL AÑO 2007.</t>
  </si>
  <si>
    <t>SE CUENTA CON DOCUMENTO QUE ACREDITA LA PROPIEDAD MEDIANTE ACTA DE DONACIÓN DE  SESION DE CABILDO, DE FECHA CATORCE DE JULIO DEL AÑO 1998</t>
  </si>
  <si>
    <t>SE CUENTA CON DOCUMENTO QUE ACREDITA LAPROPIEDAD MEDIANTE ACTA DE   DONACIÓN PRIVADA,  DE FECHA DOCE DE MAYO DEL AÑO 1994, DONACION POR EL C. JOSÉ ESPARZA MACÍAS. INICIO DE LA UNIDAD. CON CLAVE OPERATIVA ZAC800280</t>
  </si>
  <si>
    <t>NO SE CUENTA CON DOCUMENTO QUE ACREDITE LA  PROPIEDAD. CON NÚMERO DE IDENTIFICACIÓN EN CONTROL DE INVENTARIOS EN CATASTRO 5-092.</t>
  </si>
  <si>
    <t>NO HAY PREDIO, SIN EMBARGO SE CUENTA CON DOCUMENTO  QUE ACREDITA LA PROPIEDAD MEDIANTE ACTA DE ASAMBLEA EJIDAL, DE FECHA TRECE DE MARZO DEL AÑO 1987. CON NÚMERO DE IDENTIFICACIÓN EN CONTROL DE INVENTARIOS DE CATASTRO 5-119. CON CLAVE OPERATIVA ZAC 800249.</t>
  </si>
  <si>
    <t>CARRETERA GONZALEZ ORTEGA-RIO GRANDE, COLONIA  GONZÁLEZ ORTEGA, SOMBRERETE, ZAC.</t>
  </si>
  <si>
    <t>SE CUENTA CON DOCUMENTO AUE ACREDITA LA PROPIEDAD MEDIANTE ACTA DE DONACION DE SESION DE CABILDO,  DE FECHA TREINTA DE ENERO DEL AÑO 1998.  CON NÚMERO DE IDENTIFICACIÓN EN CONTROL DE INVENTARIOS DE CATASTRO 5-115. ASI COMO TAMBIEN  SE CUENTA CON ACTA DE DONACION  DE SESION DE CABOILDO  NUM. 27 , DE FECHA TRES  DE JULIO DEL AÑO  2014.</t>
  </si>
  <si>
    <t>SE CUENTA CON DOCUMENTO QUE ACREDITA  LA PROPIEDAD MEDIANTE ACTA DE DONACIÓN DE SESION ORDINARIA DE CABILDO NUMERO 18, DE FECHA OCHO DE AGOSTO DEL AÑO 2019.  SE CUENTA CON CONVENIO DE COLABORACIÓN DE CONSTRUCCIÓN DE FECHA DIESIOCHO DE SEPTIEMBRE DEL AÑO 2003,  CON LA PRESIDENCIA MUNICIPAL,  CUYO OBJETIVO ES LA  APORTACIÓN ECONÓMICA PARA CONSTRUCCIÓN Y DONACIÓN DEL INMUEBLE POR PARTE DEL H. AYUNTAMIENTO.  CON NÚMERO DE IDENTIFICACIÓN EN CONTROL DE INVENTARIOS DE CATASTRO 5-</t>
  </si>
  <si>
    <t>SE CUENTA CON DOCUMENTO QUE ACREDITE LA PROPIEDAD MEDIANTE  ACTA DE DONACION DE  ASAMBLEA EJIDAL, DE FECHA VEINTINUEVE DE SEPTIEMBRE DEL AÑO 1996. ASI TAMBIEN SE CUENTA CON ACTA DE DONACION DE SESION DE CABILDO,  DE FECHA  OCHO DE OCTUBRE DEL AÑO 1996. CON NÚMERO DE IDENTIFICACIÓN EN CONTROL DE INVENTARIO DE CATASTRO 5-136. CLAVE OPERATIVA ZAC500038</t>
  </si>
  <si>
    <t>NO HAY PREDIO, SIN EMBARGO SE CUENTA CON  ACTA DE DONACION DE ASAMBLEA EJIDAL, DE FECHA DIESISIETE DE MARZO DEL AÑO 1987. CON NÚMERO DE IDENTIFICACIÓN EN CONTROL DE INVENTARIOS EN CATASTRO 5-129. CON CLAVE OPERATIVA ZAC 800256.</t>
  </si>
  <si>
    <t>SE CUENTA CON DOCUMENTO QUE ACREDITA LA PROPIEDAD MEDIANTE  ACTA DE DONACION DE SESION DE CABILDO, DE FECHA TREINTA Y UNO DE ENERO DEL AÑO 2009.</t>
  </si>
  <si>
    <t>NO SE CUENTA CON DOCUMENTO QUE ACREDITE LA PROPIEDAD. SE CUENTA CON  CONVENIO DE COLABORACIÓN, DE FECHA TRES DE SEPTIEMBRE DEL AÑO 2003. CON NÚMERO DE IDENTIFICACIÓN EN CONTROL DE INVENTARIOS DE CATASTRO 5-063.</t>
  </si>
  <si>
    <t>SE CUENTA CON DOCUMENTO QUE ACREDITA LAPROPIEDAD MEDIANTE  ACTA DE DONACIÓN DE SESION DE  DE CABILDO, DE  FECHA SIETE DE ABRIL DEL AÑO 2008.</t>
  </si>
  <si>
    <t>SE CUENTA CON DOCUMENTO QUE ACREDITA LA PROPIEDAD  MEDIANTE ACTA DE DONACION DE  ASAMBLEA EJIDAL, DE FECHA OCHO DE AGOSTO DEL AÑO 2008. ASI TAMBIEN SE CUENTA CON CERTIFICACIÓN DE ACTA DE DONACION.</t>
  </si>
  <si>
    <t>SE CUENTA CON DOCUMENTO QUE ACREDITA LA PROPIEDAD MEDIANTE CONTRATO  DE COMPRAVENTA NÚMERO  6624, VOLUMEN IXVI, DE FECHA  CUATRO DE AGOSTO DEL AÑO 2005, INSCRITO EN R.P.P. CON NÚMERO 16, FOLIO 30-32, VOLUMEN2, LIBRO PRIMERO, SECCIÓN QUINTA.  INICIO DE ACTIVIDADES DE LA UNIDAD EN EL AÑO 2006.</t>
  </si>
  <si>
    <t>SE CUENTA CON DOCUMENTO QUE ACREDITA LA  PROPIEDAD MEDIANTE ACTA DE DONACION DE SESION DE CABILDO, DE FECHA PRIMERO DE OCTBRE DEL AÑO 2013. EL EXPEDIENTE SE ENCUANTRA EN LA LXII H. LEGISLATURA DEL ESTADO, PARA SOLICITAR  AUTORIZACION PARA ENAJENAR  EN CALIDAD DE DONACIÓN, CON NUMERO DE OFICIO 184,  DE FECHA CUATRO DE DICIEMBRE DEL AÑO 2013, CON NUMERO DE EXPEDIENTE 0-1-2013</t>
  </si>
  <si>
    <t xml:space="preserve">SE CUENTA CON DOCUMENTO QUE ACREDITA LA PROPIEDAD MEDIANTE  ACTA DE DONACION DE SESION DE  CABILDO, DE FECHA  QUINCE DE NOVIEMBRE DEL AÑO 2012. </t>
  </si>
  <si>
    <t>SE CUENTA CON DOCUMENTO DE DONACIÓN MEDIANTE ACTA DE ASAMBLEA EJIDAL, DE FECHA TRES DE JULIO DEL AÑO 1994. CON NÚMERO DE IDENTIFICACIÓN EN CONTROL DE INVENTARIOS EN CATASTRO 5-073. CON CLAVE OPERATIVA ZAC 800232.</t>
  </si>
  <si>
    <t>SE CUENTA CON DOCUMENTO QUE ACREDITA LA PROPEDAD MEDIANTE  ACTA DE DONACION DE SESION DE CABILDO, DE FECHA ONCE DE JUNIO DEL AÑO 2010.</t>
  </si>
  <si>
    <t>CARRETERA  FRESNILLO - BAÑON KM. 44, COL. CENTRO, BAÑON, VILLA DE COS, ZAC.</t>
  </si>
  <si>
    <t>CALLE LÁZARO CÁRDENAS S/N,    COLONIA EL RUCIO, VILLA DE COS, ZAC.</t>
  </si>
  <si>
    <t>CALLE FRANCISCO  I. MADERO  S/N, COLONIA CENTRO, TANQUE NUEVO, EL SALVADOR, ZAC.</t>
  </si>
  <si>
    <t>DOMICILIO CONOCIDO, SAN FELIPE,  NUEVO MERCURIO, MAZAPIL, ZAC.</t>
  </si>
  <si>
    <t>CALLE ZACATECAS S/N,  COLONIA  CENTRO, HUITZILA,  TEUL DE GONZÁLEZ ORTEGA, ZAC.</t>
  </si>
  <si>
    <t>CALLE INDEPENDENCIA S/N, COLONIA CENTRO, TÉUL DE GONZÁLEZ ORTEGA, ZAC.</t>
  </si>
  <si>
    <t>CALLE ALDAMA S/N, COLONIA CENTRO, TEPECHITLAN, ZAC.</t>
  </si>
  <si>
    <t>CALLE AMANECER NUMERO 104, COLONIA CENTRO,  TETILLAS, JEREZ DE GARCIA SALINAS,  ZAC.</t>
  </si>
  <si>
    <t>CALLE LUIS MOYA S/N,  COLONIA CENTRO, STA. RITA, JEREZ DE GARCÍA SALINAS, ZAC.</t>
  </si>
  <si>
    <t>CALLE LUIS MOYA S/N,  COLONIA CENTRO, STA. RITA , JEREZ DE GARCÍA SALINAS, ZAC.</t>
  </si>
  <si>
    <t>CARRETERA JEREZ –TLALTENANGO KM. 26,  COLONIA JARDÍNES DE JEREZ, JEREZ DE GARCÍA SALINAS, ZAC.</t>
  </si>
  <si>
    <t>CALLE DEL ROCÍO S/N,  COLONIA CENTRO, TAYAHUA, VILLANUEVA, ZAC.</t>
  </si>
  <si>
    <t xml:space="preserve">DOMICILIO CONOCIDO, VILLA NUEVA,  ZAC. </t>
  </si>
  <si>
    <t>CALLE MANUEL DOBLADO S/N, COLONIA CENTRO, TABASCO, ZAC.</t>
  </si>
  <si>
    <t>CALLE VEINTE DE NOVIEMBRE S/N,  COLONIA CENTRO, JALPA, ZAC.</t>
  </si>
  <si>
    <t>CALLE SIN NOMBRE, FRACCIONAMIENTO SAN FRANCISCO,  HUANUSCO, ZAC.</t>
  </si>
  <si>
    <t>CALLE PABLO GALEANA S/N, COLONIA  CENTRO, HUÁNUSCO, ZAC.</t>
  </si>
  <si>
    <t>CALLE MORELOS S/N, COLONIA CENTRO, GENERAL JOAQUÍN AMARO, ZAC.</t>
  </si>
  <si>
    <t>CALLE MINERO ROQUE NUMERO 1, COLONIA INDEPENDENCIA, APULCO, ZAC.</t>
  </si>
  <si>
    <t>DOMICILIO CONOCIDO, FRACCIONAMIENTO LOS SAUCES,  RÍO GRANDE, ZAC.</t>
  </si>
  <si>
    <t>CALLE CONSTITUCIÓN  NUMERO 69, COLONIA  CENTRO, MIGUEL AUZA, ZAC.</t>
  </si>
  <si>
    <t>CALLE PLUTARCO ELÍAS CALLES NUMERO  6,  COLONIA CENTRO, JUAN ALDAMA, ZAC.</t>
  </si>
  <si>
    <t>CALLE FRANCISCO I. MADERO S/N, SAN GIL, GENERAL  FRANCISCO R. MURGUÍA, ZAC.</t>
  </si>
  <si>
    <t>CALLE 20 DE NOVIEMBRE S/N, COLONIA CENTRO, SAN FRANCISCO DE LOS GALLARDOS, GENERAL FRANCISCO R. MURGUÍA, NIEVES, ZAC.</t>
  </si>
  <si>
    <t>DOMICILIO CONOCIDO, ESTACIÓN PACHECO GENERAL FRANCISCO R. MURGUÍA, NIEVES, ZAC.</t>
  </si>
  <si>
    <t>DOMICILIO CONOCIDO, NORIAS  GENERAL  FRANCISCO R. MURGUÍA, NIEVES, ZAC.</t>
  </si>
  <si>
    <t>CALLE LUIS MOYA S/N, COLONIA CENTRO, LUIS MOYA GENERAL FRANCISCO R. MURGUÍA,  NIEVES, ZAC.</t>
  </si>
  <si>
    <t>CALLE JUÁREZ S/N, COLONIA CENTRO, LAGUNA VALENCIANA,  GENERAL FRANCISCO R. MURGUÍA, ZAC.</t>
  </si>
  <si>
    <t>CALLE REFORMA S/N,  COLONIA CENTRO, GENERAL  FRANCISCO  R. MURGUÍA,  NIEVES, ZAC.</t>
  </si>
  <si>
    <t>AVENIDA  COAHUILA S/N, COLONIA CENTRO, CAÑITAS DE FELIPE PESCADOR, ZAC.</t>
  </si>
  <si>
    <t xml:space="preserve">BENJAMIN MÉNDEZ S/N, COLONIA CENTRO, CAÑITAS DE FELIPE PESCADOR, ZAC. </t>
  </si>
  <si>
    <t>DOMICILIO CONOCIDO, SANTA LUCIA (CIÉNEGA DE PURÍSIMA), VALPARAÍSO, ZAC.</t>
  </si>
  <si>
    <t>DOMICILIO CONOCIDO,  SANTA LUCIA (CIÉNEGA DE PURÍSIMA), VALPARAÍSO, ZAC.</t>
  </si>
  <si>
    <t>COLONIA CENTRO, SAN JOSÉ DEL VERGEL, VALPARAÍSO, ZAC.</t>
  </si>
  <si>
    <t>CALLE 16 DE SEPTIEMBRE S/N, COLONIA CENTRO, SAN JOSÉ DEL VERGEL, VALPARAÍSO, ZAC.</t>
  </si>
  <si>
    <t>DOMICILIO CONOCIDO, AMECA LA VIEJA, VALPARAÍSO, ZAC.</t>
  </si>
  <si>
    <t>CALLE ARROYO LA BOQUILLA, S/N, COLONIA CENTRO, MESILLAS, SOMBRERETE, ZAC.</t>
  </si>
  <si>
    <t>BOULEVARD MINERO NUMERO  1100, (AVENIDA HIDALGO), COLONIA CENTRO, SOMBRERETE, ZAC.</t>
  </si>
  <si>
    <t>CAMINO AL POTRERO S/N,  COLONIA CENTRO, EL POTRERO, JIMÉNEZ DEL TÉUL, ZAC.</t>
  </si>
  <si>
    <t>DOMICILIO CONOCIDO,  JIMÉNEZ DEL TÉUL, ZAC.</t>
  </si>
  <si>
    <t>CALZADA DEL PEREGRINO S/N,  COLONIA PLATEROS, FRESNILLO, ZAC.</t>
  </si>
  <si>
    <t>CALLE PRINCIPAL S/N, COLONIA CENTRO, ESTACIÓN SAN JOSÉ, FRESNILLO, ZAC.</t>
  </si>
  <si>
    <t>AVENIDA PLATEROS S/N,  COLONIA CENTRO, FRESNILLO, ZAC.</t>
  </si>
  <si>
    <t>CALLE CRUZ VERDE NUMERO  111,  COLONIA CENTRO, FRESNILLO, ZAC.</t>
  </si>
  <si>
    <t>CALLE PLATEROS S/N,  COLONIA CENTRO, FRESNILLO, ZAC.</t>
  </si>
  <si>
    <t>CALLE BELIZÁRIO DOMINGUEZ S/N, COLONIA  CENTRO, VILLA HIDALGO, ZAC.</t>
  </si>
  <si>
    <t>CALLE JUÁREZ S/N,  COLONIA CENTRO, ESTANCIA  DE ÁNIMAS, VILLA GONZÁLEZ ORTEGA, ZAC.</t>
  </si>
  <si>
    <t>CALLE VENUSTIANO CARRANZA S/N,  COLONIA LIRAS PRIMERAS, VILLA GONZÁLEZ ORTEGA, ZAC.</t>
  </si>
  <si>
    <t>CARRETERA OJO CALIENTE- PINOS, COLONIA  CENTRO, VILLA GONZÁLEZ ORTEGA, ZAC.</t>
  </si>
  <si>
    <t xml:space="preserve">CALLE HIDALGO NUMERO 201,  COLONIA CENTRO, VILLA GARCÍA, ZAC. </t>
  </si>
  <si>
    <t>DOMICILIO CONOCIDO, PINO SUAREZ, PINOS, ZAC.</t>
  </si>
  <si>
    <t>CALLE NICOLÁS BRAVO NUMERO  40, COLONIA CENTRO, SANTIAGO, PINOS, ZAC.</t>
  </si>
  <si>
    <t>PROLONGAÇION ZARAGOZA S/N, COLONIA CENTRO, PINOS ZAC.</t>
  </si>
  <si>
    <t>CALLE HIDALGO NUMERO 41, COLONIA CENTRO, OJO CALIENTE, ZAC.</t>
  </si>
  <si>
    <t>CALLE SIN NOMBRE,  COLONIA CENTRO,  OJO CALIENTE, ZAC.</t>
  </si>
  <si>
    <t xml:space="preserve">CALLE ALFALFA S/N, COLONIA CENTRO,  LUIS MOYA, ZAC. </t>
  </si>
  <si>
    <t>RANCHO LA CURVA, SUR DE LA CARRETERA LORETO - AGUASCALIENTES, LORETO, ZAC.</t>
  </si>
  <si>
    <t>CALLE INDEPENDENCIA ESQUINA NIÑOS HÉROES NUMERO 203,  COLONIA CENTRO, LORETO, ZAC.</t>
  </si>
  <si>
    <t>CALLE MANUEL ÁVILA CAMACHO S/N, COLONIA CENTRO, EL TULE GENERAL  PÁNFILO NATERA, ZAC.</t>
  </si>
  <si>
    <t xml:space="preserve">DOMICILIO CONOCIDO, EL TULE GENERAL  PÁNFILO NATERA, ZAC. </t>
  </si>
  <si>
    <t>DOMICILIO CONOCIDO, SANTA ELENA, GENERAL  PÁNFILO NATERA, ZAC.</t>
  </si>
  <si>
    <t>DOMICILIO CONOCIDO, SAN PABLO, GENERAL PÁNFILO NATERA,   ZAC.</t>
  </si>
  <si>
    <t>CARRETERA GUADALUPE - COSIO,  CUAUHTÉMOC, ZAC.</t>
  </si>
  <si>
    <t>CIRCUITO CERRO DEL GATO, PLANTA BAJA, EDIFICIO “G”, CIUDAD GOBIERNO, ZACATECAS, ZAC.</t>
  </si>
  <si>
    <t>CALLE BASILIO PÉREZ GALLARDO NUMERO  509, COLONIA GONZÁLEZ   ORTEGA, ZACATECAS, ZAC.</t>
  </si>
  <si>
    <t>DOMICILIO CONOCIDO, CIENEGUILLAS, ZACATECAS, ZAC</t>
  </si>
  <si>
    <t>CALLE CONSTELACIONES NUMERO 301,  COLONIA ESTRELLA DE ORO, ZACATECAS, ZAC.</t>
  </si>
  <si>
    <t>CALLE ING.  MARIANO GARZA SELA S/N, FRACCIONAMIENTO LA ISABELICA, ZACATECAS, ZAC.</t>
  </si>
  <si>
    <t>CALLE ING. MARIANO GARZA SELA S/N, FRACCIONAMIENTO LA ISABELICA, ZACATECAS, ZAC.</t>
  </si>
  <si>
    <t>CIRCUITO CERRO DEL GATO, CIUDAD GOBIERNO, ZACATECAS, ZAC.</t>
  </si>
  <si>
    <t>AVENIDA  GONZÁLEZ ORTEGA Y CALLEJÓN DR. JOSÉ CASTRO VILLA GRANA S/N,  CENTRO HISTÓRICO, ZACATECAS, ZAC.</t>
  </si>
  <si>
    <t>CALLE SONORA NUMERO 41, COLONIA CENTRO, SAUCEDA DE LA BORDA, VETA GRANDE, ZAC.</t>
  </si>
  <si>
    <t>CAMINO REAL NUMERO 26, COLONIA CENTRO, TRANCOSO, ZAC.</t>
  </si>
  <si>
    <t>PLAZA PRINCIPAL NUMERO 2, COLONIA CENTRO, PANUCO, ZAC.</t>
  </si>
  <si>
    <t>CALLE ALLENDE NUMERO 19, COLONIA CENTRO, PANUCO, ZAC.</t>
  </si>
  <si>
    <t xml:space="preserve">CALLE DEL REFUGIO Y ALLENDE S/N,  COLINIA CENTRO, MORELOS, ZAC. </t>
  </si>
  <si>
    <t>CALLE PLAZUELA DE LA LIBERTAD NUMERO 10 “A”, COLONIA CENTRO, GUADALUPE, ZAC.</t>
  </si>
  <si>
    <t>VIALIDAD ARROYO DE LA PLATA S/N,  ZONA INDUSTRIAL, GUADALUPE, ZAC.</t>
  </si>
  <si>
    <t>VIALIDAD ARROYO DE LA PLATA S/N,  ZONA INDUSTRIAL, GUADALUPE, ZAC</t>
  </si>
  <si>
    <t>DOMICILIO CONOCIDO, EL BORDO, GUADALUPE, ZAC.</t>
  </si>
  <si>
    <t xml:space="preserve">VIALIDAD ARROYO DE LA PLATA S/N,  ZONA INDUSTRIAL, GUADALUPE, ZAC. </t>
  </si>
  <si>
    <t>CALLE PLAN DE AYALA  NUMERO 5, COLONIA TIERRA Y LIBERTAD, GUADALUPE, ZAC.</t>
  </si>
  <si>
    <t>PASEO FRANCISCO GARCÍA SALINAS S/N, COLONIA ABOLEADAS, GUADALUPE, ZAC.</t>
  </si>
  <si>
    <t>CALZADA REVOLUCIÓN MEXICANA ESQUINA AVENIDA VARONES SUR, COLONIA EJIDAL, GUADALUPE, ZAC.</t>
  </si>
  <si>
    <t xml:space="preserve">CALLE SRIA.  DEL TRABAJO Y PREVISIÓN  SOCIAL ESQUINA CALLE SRIA. PROGRAMACIÓN Y PRESUPUESTO,   ZONA INDUSTRIAL, GUADALUPE, ZAC. </t>
  </si>
  <si>
    <t>AVENIDA LAS AMÉRICAS NUMERO 8, CAMPO REAL, GUADALUPE, ZAC.</t>
  </si>
  <si>
    <t>CALLE  BARRIO DEL CENTRO S/N, COLONIA BARRIO DE LA MORA, GENARO CODINA, ZAC.</t>
  </si>
  <si>
    <t xml:space="preserve">CALLE ESTEBAN CARRANZA, NUMERO 1, CALERA DE VÍCTOR ROSALES, ZAC. </t>
  </si>
  <si>
    <t>CALLE TRÁNSITO NUMERO 303, COLONIA CENTRO, CALERA DE VÍCTOR ROSALES, ZAC.</t>
  </si>
  <si>
    <t>HOSPITAL DE SALUD MENTAL (SISAME)</t>
  </si>
  <si>
    <t>UNIDAD DE VACUNOLOGIA</t>
  </si>
  <si>
    <t>5. COMODATO.  S.N.T.S.A.  SECC. 39.  (ÁREA DEPORTIVA)</t>
  </si>
  <si>
    <t>OFICINAS ADMINISTRATIVAS JURISDICCIÓN I</t>
  </si>
  <si>
    <t xml:space="preserve"> C.S. 1.- Y ALMACEN</t>
  </si>
  <si>
    <t>PRESTACION DE SERVICIOS MEDICOS Y ALMACÉN</t>
  </si>
  <si>
    <t>CENTRO JUVENIL DE ADICCIONES</t>
  </si>
  <si>
    <t>OFICINAS  ADMINISTRATIVAS, JURISDICCION SANITARIA II Y ALMACÉN</t>
  </si>
  <si>
    <t>12.  COMODATO.  S.N.T.S.A. NUM. 39;  C. S. Y AREA DEPORTIVA</t>
  </si>
  <si>
    <t>PRESTACION DE SERVICIOS MEDICOS  Y ÁREA DEPORTIVA</t>
  </si>
  <si>
    <t>CARRETERA VALPARAÍSO KM. 1.5, FRESNILLO, ZAC.</t>
  </si>
  <si>
    <t>OFICINAS  ADMINISTRATIVAS  JURISDICCIÓN SANITARIA III</t>
  </si>
  <si>
    <t>OFICINAS ADMINISTRATIVAS  JURISDICCIÓN SANITARIA III</t>
  </si>
  <si>
    <t>13. COMODATO.  S.N.T.S.A. SECC.  39</t>
  </si>
  <si>
    <t xml:space="preserve">HOSPITAL DE LA MUJER </t>
  </si>
  <si>
    <t>OFICINAS  ADMINISTRATIVAS, JURISDICCION SANITARIA IV</t>
  </si>
  <si>
    <t>SE  CUENTA CON DOCUMENTO QUE ACREDITA  LA PROPIEDAD MEDIANTE ACTA DE DONACION  ORDINARIA NUMERO 21, DE SESION  DE CABILDO  DE FECHA VEINTINUEVE  DE OCTUBRE DEL AÑO 2019, ASI COMO TAMBIEN  ACTA DE DONACION NUM. 202 DE SESION EXTRAORDINARIA  DE CABILDO   DE FECHA VEINTIUNO  DE AGOSTO DELAÑO  2007,  EL EXPEDIENTE SE ENCUANTRA EN LA LXII H. LEGISLATURA DEL ESTADO, PARA SOLICITAR  AUTORIZACION PARA ENAJENAR  EN CALIDAD DE DONACION.  MEDIANTE OFICIO NUMERO  5471,  DE FECHA VEINTINUEVE DE OCTUBRE  DEL AÑO  2019</t>
  </si>
  <si>
    <t>CALLE DORANTES S/N,  COLONIA  CENTRO, MELCHOR OCAMPO, ZAC.</t>
  </si>
  <si>
    <t>CALLE FRANCISCO I. M. S/N,   COLONIA  CENTRO, VILLA DE COS, ZAC.</t>
  </si>
  <si>
    <t>SE CUENTA CON  DOCUMENTO QUE ACREDITA  LA PROPIEDAD MEDIANTE ACTA  CELEBRADA EN  LA DECIMA SEPTIMA SESION EXTRAORDINARIA DE CABILDO, DE FECHA ONCE  DE DICIEMBRE DEL AÑO  2019</t>
  </si>
  <si>
    <t>CARRETERA PINOS-OJUELOS, K.M. 1.5, SAN FRANCISCO DE LAS ROSAS,  PINOS, ZAC.</t>
  </si>
  <si>
    <t>DOMICILIO CONOCIDO, CAMPO 15, LA HONDA,  MIGUEL AUZA, ZAC.</t>
  </si>
  <si>
    <t>OFICINAS   ADMINISTRATIVAS, JURISDICCION SANITARIA V</t>
  </si>
  <si>
    <t>OFICINAS  ADMINISTRATIVAS,  JURISDICCIÓN SANITARIA  VII</t>
  </si>
  <si>
    <t>DOMICILIO CONOCIDO,  EL REFUGIO, VILLA HIDALGO, ZAC.</t>
  </si>
  <si>
    <t>DOMICILIO CONOCIDO, VILLA HIDALGO, ZAC.</t>
  </si>
  <si>
    <t>CARRETERA ESTACIÓN SAN JOSÉ, KM. 1, COLONIA FRANCISCO VILLA, FRESNILLO, ZAC.</t>
  </si>
  <si>
    <t>SE CUENTA CON CONTRATO DE COMPRAVENTA DE ACTA NUMERO DOCE MIL TRECIENTOS OCHENTA Y OCHO,  VOLUMEN CCXLIV , DE FECHA CATORCE DE FEBRERO DEL AÑO 2007 ,INSCRITO EN R.P.P.C.  BAJO EL NÚMERO 69, FOLIOS 147-151, VOLUMEN 254, LIBRO PRIMERO, SECCIÓN PRIMERA, DE FECHA VEINTIOCHO  DE FEBRERO DEL AÑO 2007. ACTA DE COMPRA-VENTA NÚMERO 12, 388, VOL. CCXLIV, DE FECHA CATORCE  DE FEBRERO DEL AÑO 2007.</t>
  </si>
  <si>
    <t>SE CUENTA CON DOCUMENTO QUE ACREDITA LA PROPIEDAD MEDIANTE  CONTRATO DE COMPRAVENTA NUMERO  VEINTINUEVE MIL CUATROCIENTOS NOVENTA Y OCHO, VOLUMEN 504,  DE FECHA SEIS DE DICIEMBRE DEL 2013, INSCRITA EN R.P.P.C. BAJO EL  NUMERO 0041, VOLUMEN 2766, LIBRO PRIMERO, SECCIÓN PRIMERA EN FECHA VEINTITRES  DE MAYO DEL AÑO 2014, EN EL R.P.P.C.</t>
  </si>
  <si>
    <t xml:space="preserve">OFICINAS DE SINDICATO SECC. 39 </t>
  </si>
  <si>
    <t>NOTA: ( * ) INDICA  LOS 92 INMUEBLES QUE SON OBJETO DE TRANSFERENCIA</t>
  </si>
  <si>
    <t>NOTA. FALTA AGREGAR EL ALTA DE  DOS ACTAS  DE DONACION DE  CASAS DE SALUD LAS PILAS Y NORIA DE GRINGOS, MORELOS, ZAC.</t>
  </si>
  <si>
    <t>20.071.43 M2</t>
  </si>
  <si>
    <t xml:space="preserve">27,491.68 -00-00 </t>
  </si>
  <si>
    <t>SE CUENTA CON DOCUMENTO QUE ACREDITA LA PROPIEDAD MEDIANTE  CONTRATO DE DONACIÓN GRATUITA, CON  ACTA NÚMERO 15,886, VOLUMEN DUCENTÉSIMO VIGÉSIMO SEXTO, DE FECHA TRECE DE DICIEMBRE DEL AÑO  2013. INSCRITO EN R.P.P.C. BAJO EL NUMERO 14, FOLIOS 45-48, VOLUMEN CCCXLV, LIBRO PRIMERO, SECCION PRIMERA DE FECHA DIESINUEVE  DE MARZO DEL AÑO  2014.</t>
  </si>
  <si>
    <t>10,000.00M2</t>
  </si>
  <si>
    <t>CALLE DOS DE ABRIL S/N, CAMPO OLÍMPICO, RIO GRANDE ZAC.</t>
  </si>
  <si>
    <t>CALLE DOS DE ABRIL S/N, CAMPO OLÍMPICO, RÍO GRANDE, ZAC.</t>
  </si>
  <si>
    <t>CALLE GENERAL ENRIQUE ESTRADA S/N, COLONIA ARBOLEDAS, NOCHISTLÁN DE MEJÍA, ZAC.</t>
  </si>
  <si>
    <t>CALLE INDEPENDENCIA NUMERO  45, COLONIA CENTRO, NOCHISTLÁN DE MEJÍA, ZAC.</t>
  </si>
  <si>
    <t>CALLE ZACATECAS NUMERO  134, COLONIA  CENTRO, MOYAHUA DE ESTRADA, ZAC.</t>
  </si>
  <si>
    <t>CALLE MORELOS NUMERO 86, COLONIA CENTRO, MEZQUITAL DEL ORO, ZAC.</t>
  </si>
  <si>
    <t>CALLE OBREGÓN NUMERO  2, COLONIA CENTRO, TAYAHUA, VILLANUEVA, ZAC.</t>
  </si>
  <si>
    <t>CALLE GENARO CODINA NUMERO  13, COLONIA CENTRO, ATOLINGA, ZAC.</t>
  </si>
  <si>
    <t>CALLE MORELOS NUMERO 108, COLONIA  MORELOS, FLORENCIA DE BENITO JUÁREZ, ZAC.</t>
  </si>
  <si>
    <t>CALLE TRES CRUCES NUMERO  72, COLONIA CENTRO, JEREZ DE GARCÍA SALINAS, ZAC</t>
  </si>
  <si>
    <t>CALLE TRES CRUCES NUMERO 72, COLONIA CENTRO, JEREZ DE GARCÍA SALINAS, ZAC.</t>
  </si>
  <si>
    <t>CALLE GONZÁLEZ ORTEGA NUMERO 8, COLONIA CENTRO, GARCÍA DE LA CADENA, ZAC.</t>
  </si>
  <si>
    <t>CALLE FELIPE ÁNGELES NUMERO 32, COLONIA CENTRO, EL CARGADERO, JEREZ DE GARCÍA SALINAS, ZAC</t>
  </si>
  <si>
    <t>CALLE NACIONAL NUMERO  17,  COLONIA CENTRO, MOMAX, ZAC.</t>
  </si>
  <si>
    <t>CALLE MATAMOROS NUMERO 7, COLONIA CENTRO, MONTE ESCOBEDO, ZAC.</t>
  </si>
  <si>
    <t>CALLE HIDALGO #NUMERO  46 COLONIA CENTRO, TEPE TONGO, ZAC.</t>
  </si>
  <si>
    <t>CALLE GONZÁLEZ ORTEGA NUMERO  1, COLONIA CENTRO, MILPILLAS DE ALLENDE, TEUL DE GONZÁLEZ ORTEGA, ZAC.</t>
  </si>
  <si>
    <t>CALLE RAMÓN LÓPEZ VELARDE, S/N, MILPILLAS DE ALLENDE, COLONIA CENTRO,  TÉUL DE GONZÁLEZ ORTEGA, ZAC.</t>
  </si>
  <si>
    <t>CALLE ZARAGOZA NUMERO  21, COLONIA CENTRO, TLALTENANGO DE SÁNCHEZ ROMÁN, ZAC.</t>
  </si>
  <si>
    <t>CALLE ANTONIO PLAZA  Y/O RIO LERMA S/N, FCTO. LAS MORITAS ( Y/O  RUBI),  TLALTENANGO DE SÁNCHEZ ROMÁN, ZAC.</t>
  </si>
  <si>
    <t>CALLE  HIDALGO NUMERO  11, COLONIA CENTRO, ESTACIÓN CAMACHO, MAZAPIL, ZAC.</t>
  </si>
  <si>
    <t>SE CUENTA CON DOCUMENTO QUE ACREDITA LA PROPIEDAD MEDIANTE CERTIFICACIÓN DE DECRETO DE EXPROPIACIÓN,  DE FECHA VEINTIOCHO DE JUNIO DEL AÑO 1956, EN EL DIARIO OFICIAL DE LA FEDERACION. NUMERO  DE IDENTIFICACIÓN EN CONTROL DE INVENTARIOS DE CATASTRO 1-026. CLAVE OPERATIVA ZAC 800305 ZAC.</t>
  </si>
  <si>
    <t>SE CUENTA CON DOCUMENTO QUE ACREDITA LA PROPIEDAD MEDIANTE ESCRITURA PÚBLICA NUMERO MIL QUINIENTOS OCHENTA Y OCHO, VOLUMEN DIESIOCHO, DE FECHA CINCO DE NOVIEMBRE DEL AÑO 2009,  INSCRITA EN R.P.P.C.  BAJO EL NO. 40 FOLIO 165, VOLUMEN 80, LIBRO PRIMERO SECCIÓN PRIMERA DE FECHA CATORCE DE ABRIL DEL AÑO 2010</t>
  </si>
  <si>
    <t>SE CUENTA CON DOCUMENTO QUE ACREDITA LA PROPIEDAD MEDIANTE  ACTA DE DONACIÓN DE SESION DE CABILDO,  DE FECHA SIETE DE JULIO DEL AÑO 1989,  INICIO DE LA UNIDADEN FECHA  PRIMERO DE ENERO DEL AÑO 1965. SE RATIFICA DIESISIETE DE JULIO DEL AÑO 1998. CON NÚMERO DE IDENTIFICACIÓN EN CONTROL DE INVENTARIOS DE CATASTRO 5-012.</t>
  </si>
  <si>
    <t>SE CUENTA CON DOCUMENTO QUE ACREDITA LA PROPIEDAD MEDIANTE  ACTA DE DONACION DE SESION DE CABILDO,  FECHA TRECE DE AGOSTO DEL AÑO 1993. INICIO DE LA UNIDAD EN FECHA  PRIMERO DE ENERO DEL AÑO 1961. NÚMERO DE IDENTIFICACIÓN EN CONTROL DE INVENTARIOS DE CATASTRO 5-107.</t>
  </si>
  <si>
    <t>SE CUENTA CON DOCUMENTO QUE ACREDITA LA PROPIEDAD MEDIANTE  ACTA DE DONACION DESESION DE  CABILDO,  DE FECHA VEINTICINCO DE JULIO DEL AÑO 1993. INICIO DE LA UNIDAD  EN FECHA DIESISEIS DE ABRIL DEL AÑO 1977. CON NÚMERO DE IDENTIFICACIÓN EN CONTROL DE INVENTARIOS EN CATASTRO 5-145.</t>
  </si>
  <si>
    <t>SE CUENTA CON DOCUMENTO QUE ACREDITA LA PROPIEDAD MEDIANTE ACTA DE DONACIÓN DE SESION DE CABILDO, DE FECHA DIEZ DE OCTUBRE DEL AÑO 1993. INICIO DE LA UNIDAD EN FECHA PRIMERO DE ENERO DEL AÑO 1963. CON NÚMERO DE IDENTIFICACIÓN EN CONTROL DE INVENTARIOS EN CATASTRO 5-148.</t>
  </si>
  <si>
    <t>NO SE CUENTA CON DOCUMENTO QUE ACREDITE LA PROPIEDAD. INICIO DE LA UNIDAD EN FECHA PRIMERO DE ENERO DEL AÑO 2000. CON NÚMERO DE IDENTIFICACIÓN EN CONTROL DE INVENTARIOS DE CATASTRO 5-022, CON CLAVE OPERATIVA ZAC 500040.</t>
  </si>
  <si>
    <t>SE CUENTA CON DOCUMENTO QUE ACREDITA LA PROPIEDAD MEDIANTE DOCUMENTO DE DONACIÓN PRIVADO , DE FECHA DIEZ DE NOVIEMBRE DEL AÑO 1997. INICIO DE LA UNIDAD EN FECHA PRIMERO  DE ENERO 1949. NÚMERO DE IDENTIFICACIÓN EN CONTROL DE INVENTARIOS DE CATASTRO 5-061.</t>
  </si>
  <si>
    <t>SE CUENTA CON DOCUMENTO QUE ACREDITA LA PROPIEDAD MEDIANTE  ACTA DE SESION DE CABILDO, DE FECHA TREINTA DE MAYO DELAÑO 1990. INICIO DE LA UNIDAD EN FECHA PRIMERO DE SEPTIEMBRE DEL AÑO 1995. CON NÚMERO DE IDENTIFICACIÓN EN CONTROL DE INVENTARIOS DE CATASTRO 5-097.</t>
  </si>
  <si>
    <t>NO SE CUENTA CON DOCUMENTO QUE ACREDITE  LA PROPIEDAD.  INICIO DE LA UNIDAD EN FECHA PRIMERO DE ENERO DEL AÑO 1963. CON NÚMERO DE IDENTIFICACIÓN EN CONTROL DE INVENTARIOS DE CATASTRO 5-054. CON CLAVE OPERATIVA ZAC 800303</t>
  </si>
  <si>
    <t>NO SE CUENTA CON DOCUMENTO QUE ACREDITE  LA PROPIEDAD.  INICIO DE LA UNIDAD EN FECHA PRIMERO DE ENERO DEL AÑO 1959. CON NÚMERO DE IDENTIFICACIÓN EN CONTROL DE INVENTARIOS DE CATASTRO 5-053. CON CLAVE OPERATIVA ZAC 800312.</t>
  </si>
  <si>
    <t>NO SE CUENTA CON DOCUMENTO QUE ACREDITE  LA PROPIEDAD.  INICIO DE LA UNIDAD EN FECHA PRIMERO DE SEPTIEMBRE DEL AÑO 1959. CON NÚMERO DE IDENTIFICACIÓN EN CONTROL DE INVENTARIOS DE CATASTRO 5-064. CON CLAVE OPERATIVA ZAC 800309.</t>
  </si>
  <si>
    <t>SE CUENTA CON DOCUMENTO QUE ACREDITA LA PROPIEDAD MEDIANTE ACTA DE DONACION DE SESION DE CABILDO,  DE FECHA VEINTISEIS DE FEBRERO DEL AÑO 1989. INICIO DE LA UNIDAD EN FECHA PRIMERO DE ENERO DEL AÑO 1959. CON NÚMERO DE IDENTIFICACIÓN EN CONTROL DE INVENTARIOS DE CATASTRO 5-056.</t>
  </si>
  <si>
    <t xml:space="preserve">NO SE CUENTA CON DOCUMENTO QUE ACREDITE  LA PROPIEDAD, SIN EMBARGO SE CUENTA CON COPIA  DE  CONTRATO  DE COMPRAVENTA, DE  FECHA  DIEZ DE ABRIL DEL AÑO 1962,  INSCRITO EN CATASTRO  Y RECAUDACION DE RENTAS DEL MUNICIPIO. INICIO DE LA UNIDAD EN FECHA PRIMERO DE ENERO DEL AÑO 1962. CON NÚMERO DE IDENTIFICACIÓN EN CONTROL DE INVENTARIOS DE CATASTRO 5-079. CON CLAVE OPERATIVA ZAC 800205. </t>
  </si>
  <si>
    <t>NO SE CUENTA CON DOCUMENTO QUE ACREDITE  LA PROPIEDAD. INICIO DE LA UNIDAD EN FECHA  PRIMERO DE ENERO DEL AÑO 1961.  CON NÚMERO DE IDENTIFICACIÓN EN CONTROL DE INVENTARIOS DE CATASTRO 5-122. CON CLAVE OPERATIVA ZAC 800212.</t>
  </si>
  <si>
    <t>SE CUENTA CON DOCUMENTO QUE ACREDITA LA PROPIEDAD MEDUIANTE  ACTA DE DONACION DE  ASAMBLEA EJIDA,L DE FECHA TREINTA DE JULIO DEL AÑO 1994. INICIO DE LA UNIDAD EN FECHA PRIMERO DE ENERO DEL AÑO 1961.  CON NÚMERO DE IDENTIFICACIÓN EN CONTROL DE INVENTARIOS EN CATASTRO 5-109. CON CLAVE OPERATIVA ZAC 800236.</t>
  </si>
  <si>
    <t>SE CUENTA CON DOCUMENTO QUE ACREDITA LA PROPIEDAD MEDIANTE  ACTA DE DONACION DE ASAMBLEA EJIDAL, DE FECHA DIEZ DE MARZO DEL AÑO 1994. INICIO DE LA UNIDAD EN FECHA  PRIMERO DE ABRIL DEL AÑO 1963.  CON NÚMERO DE IDENTIFICACIÓN EN CONTROL DE INVENTARIOS EN CATASTRO 5-143. CON CLAVE OPERATIVA ZAC 800233.</t>
  </si>
  <si>
    <t xml:space="preserve">SE CUENTA CON DOCUMENTO QUE ACREDITA LA PROPIEDAD MEDIANTE  ACTA DE DONACION DE SESION DE CABILDO, DE FECHA VEINTICINCO DE JUNIO DEL AÑO 2003. SE CUENTA CON CONTRATO DE COLABORACIÓN, CON EL H. AYUNTAMIENTO PARA LA CONSTRUCCIÓN Y DONACIÓN DEL INMUEBLE  DE FECHA DIESINUEVE DE FEBRERO DEL AÑO 2004. </t>
  </si>
  <si>
    <t>CALLE VENUSTIANO CARRANZA NUMERO 100,  COLONIA  LAS LAJAS, CONCEPCIÓN DEL ORO, ZAC.</t>
  </si>
  <si>
    <t>SE CUENTA CON DOCUMENTO QUE ACREDITA LA PROPIEDAD MEDIANTE  ACTA DE DONACION, DE SESION DE  CABILDO NUMERO  5,  DE FECHA SEIS  DE NOVIEMBRE DEL AÑO  2018. EL EXPEDIENTE SE ENCUENTRA EN LA LXII H. LEGISLATURA DEL ESTADO, PARA SOLICITAR  AUTORIZACION PARA ENAJENAR  EN CALIDAD DE DONACION,  MEDIANTE OFICIO NUMERO  586 /2010,  DE FECHA VEINTINUEVE DE MAYO DEL AÑO  2019</t>
  </si>
  <si>
    <t>INMUEBLE.  ANTENAS</t>
  </si>
  <si>
    <t>UNIDAD RESPONSABLE DE ELABORACIÓN: SUBDIRECCIÓN DE ASUNTOS JURÍDICOS</t>
  </si>
  <si>
    <t>DOMICILIO CONOCIDO , SAN JOSÉ DE CASTELLANOS, PINOS,  ZAC.</t>
  </si>
  <si>
    <t>15. COMODATO. H. AYUNTAMIENTO DE SOMBRERETE, ZAC. Y CARAVANAS</t>
  </si>
  <si>
    <t>17. COMODATO. H. AYUNTAMIENTO GENERAL FRANCISCO R. MURGUIA, (NIEVES), ZAC. DIF</t>
  </si>
  <si>
    <t>SIN PREDIO</t>
  </si>
  <si>
    <t>18. COMODATO. H. AYUNTAMIENTO MIGUEL AUZA,  ZAC. DIF</t>
  </si>
  <si>
    <t xml:space="preserve">19. COMODATO. H. AYUNTAMIENTO APOZOL, ZAC. </t>
  </si>
  <si>
    <t>20.  COMODATO. H. AYUNTAMIENTO HUANUSCO, ZAC. DIF</t>
  </si>
  <si>
    <t>21. COMODATO. H. AYUNTAMIENTO JALPA, ZAC. DIF</t>
  </si>
  <si>
    <t>CALLE GARCÍA SALINAS NUMERO  54,  COLONIA SAN FRANCISCO, JUCHIPILA, ZAC.</t>
  </si>
  <si>
    <t>23.  COMODATO. H. AYUNTAMIENTO NOCHISTLAN, ZAC. DIF</t>
  </si>
  <si>
    <t>24.  COMODATO. H. AYUNTAMIENTO VILLA NUEVA, ZAC. DIF</t>
  </si>
  <si>
    <t>25. COMODATO. H. AYUNTAMIENTO MONTE ESCOBEDO, ZAC. ALBERGUE</t>
  </si>
  <si>
    <t>26. COMODATO. H. AYUNTAMIENTO TEPECHITLAN, ZAC. DIF</t>
  </si>
  <si>
    <t>0FICINAS ADMINISTRATIVAS, JURISDICCION SANITARIA VI Y ALMACEN</t>
  </si>
  <si>
    <t>28. COMODATO H. AYUNTAMIENTO DE MAZAPIL, ZAC. DIF</t>
  </si>
  <si>
    <t>29.  COMODATO. H. AYUNTAMIENTO VILLA DE COSS, ZAC. DIF</t>
  </si>
  <si>
    <t>14. COMODATO. H. AYUNTAMIENTO JIMÉNEZ DEL TEUL, ZAC. DIF</t>
  </si>
  <si>
    <t xml:space="preserve">CARRETERA FLLO.-VALPARAISO, SAN NICOLÁS DE LINARES, FRESNILLO, ZAC. </t>
  </si>
  <si>
    <t>11.  COMODATO.   H. AYUNTAMIENTO  VILLA GONZALEZ ORTEGA, ZAC. DIF</t>
  </si>
  <si>
    <t>10. COMODATO. H. AYUNTAMIENTO VILLA GARCÍA, ZAC. REC. DE RENTAS</t>
  </si>
  <si>
    <t>9. COMODATO. H. AYUNTAMIENTO PINOS, ZAC. DIF</t>
  </si>
  <si>
    <t>8.  COMODATO. H. AYUNTAMIENTO CUAUHTÉMOC, ZAC. DIF</t>
  </si>
  <si>
    <t>6 . COMODATO.  H. AYUNTAMIENTO PANUCO, ZAC. DIF</t>
  </si>
  <si>
    <t>4. COMODATO. H. AYUNTAMIENTO GUADALUPE,  ZAC. DIF</t>
  </si>
  <si>
    <t>3. COMODATO.   S.N.T.S.A.  SECC. 39. OF. ADMINISTRATIVAS</t>
  </si>
  <si>
    <t>1. COMODATO. H. AYUNTAMIENTO CALERA DE VICTOR ROSALES,  ZAC.  DIF</t>
  </si>
  <si>
    <t>DIF. Y CARAVANAS</t>
  </si>
  <si>
    <t>16.  COMODATO. H. AYUNTAMIENTO SOMBRERETE, ZAC. DELEGACIÓN MUNICIPAL</t>
  </si>
  <si>
    <t xml:space="preserve">CALLE DE LOS FIGUEROA S/N, APOZOL, ZAC. </t>
  </si>
  <si>
    <t>22. COMODATO SIN FIRMA. H. AYUNTAMIENTO JUCHIPILA, ZAC. DIF.</t>
  </si>
  <si>
    <t>29/ COMODATO</t>
  </si>
  <si>
    <t>15/ COMODATO</t>
  </si>
  <si>
    <t>16/  COMODATO</t>
  </si>
  <si>
    <t> 17 /  COMODATO</t>
  </si>
  <si>
    <t>19/  COMODATO</t>
  </si>
  <si>
    <t>20/COMODATO</t>
  </si>
  <si>
    <t> 21/  COMODATO</t>
  </si>
  <si>
    <t>22/  COMODATO</t>
  </si>
  <si>
    <t>25/  COMODATO</t>
  </si>
  <si>
    <t>27/COMODATO</t>
  </si>
  <si>
    <t xml:space="preserve">J.I. 02 </t>
  </si>
  <si>
    <t xml:space="preserve">J.I. 01               </t>
  </si>
  <si>
    <t xml:space="preserve">FOLIO 01- </t>
  </si>
  <si>
    <t xml:space="preserve">NO SE CUENTA CON DOCUMENTO QUE ACREDITE LA PROPIEDAD. </t>
  </si>
  <si>
    <t xml:space="preserve">SE CUENTA CON DOCUMENTO QUE ACREDITA LA PROPIEDAD MEDIANTE  ACTA DE DONACION DE ASAMBLEA EJIDAL, DE FECHA VEINTISESI DE JUNIO DEL AÑO 1994.  INICIO DE LA UNIDAD EN FECHA PRIMERO DE ENERO DEL AÑO 1990. CON NÚMERO DE IDENTIFICACIÓN EN CONTROL DE INVENTARIOS DE CATASTRO 5-102. CON CLAVE OPERATIVA ZAC 800274. </t>
  </si>
  <si>
    <t xml:space="preserve">NO SE CUENTA CON DOCUMENTO QUE ACREDITE  LA PROPIEDAD.                                             </t>
  </si>
  <si>
    <t xml:space="preserve">SE CUENTA CON DOCUMENTO  QUE ACREDITA LA PROPIEDAD MEDIANTE ACTA DE DONACION DE SESION DE  CABILDO, DE FECHA PRIMERO DE AGOSTO DEL AÑO 1989. INICIO DE LA UNIDAD EN FECHA  PRIMERO DE ENERO  DEL AÑO 1968. CON NÚMERO DE IDENTIFICACIÓN EN CONTROL DE INVENTARIOS EN CATASTRO 5-005.                            </t>
  </si>
  <si>
    <t xml:space="preserve">SE CUENTA CON DOCUMENTO QUE ACREDITA  LA PROPIEDAD MEDIANTE ESCRITURA PÚBLICA   NUMERO  7712, VOLUMEN CXXVIII. INSCRITA EN R.P.P.C.  BAJO EL NO. 28, FOLIOS 142-144, VOLUMEN 254, LIBRO PRIMERO, SECCIÓN PRIMERA,   DE FECHA 26 DE JUNIO DE 2002. CON CLAVE OPERATIVA ZAC500027.                                                                 </t>
  </si>
  <si>
    <t xml:space="preserve">NO SE CUENTA CON DOCUMENTO QUE ACREDITE LA PROPIEDAD. INICIO DE LA UNIDAD EN FECHA PRIMERO DE MAYO DEL AÑO 1998, NÚMERO DE IDENTIFICACIÓN EN CONTROL DE INVENTARIOS DE CATASTRO 5-007. CLAVE OPERATIVA ZAC 500041.  </t>
  </si>
  <si>
    <t xml:space="preserve">SE CUENTA CON DOCUMENTO QUE ACREDITA LA PROPIEDAD MEDIANTE CONTRATO DE DONACIÓN GRATUITA NUMERO  12112, VOLUMEN CCXXVIII. INSCRITA EN R.P.P.C.  BAJO EL NO. 28, FOLIOS 142-144, VOLUMEN 1094 SECCIÓN PRIMERA, DE FECHA VEINTIDOS DE NOVIEMBRE 2006.                                                                                                              </t>
  </si>
  <si>
    <t xml:space="preserve">SE CUENTA CON DOCUMENTO QUE ACREDITA LA PROPIEDAD MEDIANTE  CONTRATO DE DONACIÓN GRATUITO  NÚMERO DOCE MIL TRESCIENTOS VEINTICINCO, VOLUMEN CIENTO SETENTA Y CINCO, DE FECHA VEINTICUATRO DE NOVIEMBRE DEL 2008, INSCRITO  EN R.P.P.C. BAJO EL NO. 8, FOLIOS 26-30, VOLUMEN 300 LIBRO PRIMERO, SECCIÓN PRIMERA, DE FECHA VEINTISIETE  DE ENERO DE 2009. CON NÚM.  DE IDENTIFICACIÓN EN CONTROL DE INVENTARIOS EN CATASTRO DE 5-. CONTRATO DE COLABORACIÓNCON EL H. AYUNTAMIENTO,  DE FECHA TRES DE SEPTEMBRE DEL AÑO 2003.                                                                                                                                                </t>
  </si>
  <si>
    <t xml:space="preserve">NO SE CUENTA CON DOCUMENTO  QUE ACREDITE  LA PROPIEDAD. EL PROPIETARIO ES EL SR.  AVELINO CASTRO,  QUIEN RECLAMO LA PROPIEDAD Y SE LE REGRESO.  INICIO DE LA UNIDAD EN FECHA  PRIMERO  DE ENERO DE 1973,  CON IDENTIFICACIÓN EN CONTROL DE INVENTARIOS DE CATASTRO 5-027. CLAVE OPERATIVA ZAC 800288.                                                                                                                     </t>
  </si>
  <si>
    <t xml:space="preserve">NO SE CUENTA CON  DOCUMENTO QUE ACREDITE LA PROPIEDAD.                                           </t>
  </si>
  <si>
    <t xml:space="preserve">NO SE CUENTA CON  DOCUMENTO QUE ACREDITE  LA PROPIEDAD.                                                         </t>
  </si>
  <si>
    <t xml:space="preserve">NO SE CUENTA CON  DOCUMENTO QUE ACREDITE  LA PROPIEDAD.                                                                         </t>
  </si>
  <si>
    <t xml:space="preserve">SE CUENTA CON DOCUMENTO QUE ACREDITA LA PROPIEDAD MEDIANTE  ACUERDO DE CABILDO NUMERO 574/2020,  APROBADO EN LA SEPTUAGESIMA SEGUNDA SESIÓN DE CABILDO Y CUADRAGESIMA OCTAVA ORDINARIA, DE FECHA VEINTINUEVE  DE SEPTIEMBRE DEL  AÑO 2020.                                                                                                     </t>
  </si>
  <si>
    <t xml:space="preserve">NO SE CUENTA  CON DOCUMENTO QUE ACREDITE LA PROPIEDAD, SOLO  COPIA DE DECRETO EXPROPIATORIO DE GOBIERNO DEL ESTADO PUBLICADO EN PERIODICO OFICIAL  DE FECHA VEINTIOCHO DE DICIEMBRE DEL AÑO 1989. SOLO AMPARA UNA PARTE  DE LA SUPERFICIE,  EL RESTO DE LA PROPIEDAD SE DESCONOCE SU ORIGEN. CON NÚMERO DE IDENTIFICACIÓN EN CONTROL DE INVENTARIOS EN CATASTRO 5-045. CON CLAVE OPERATIVA ZAC 800301.                                                         </t>
  </si>
  <si>
    <t xml:space="preserve">SE CUENTA CON DOCUMENTO QUE ACREDITA LA PROPIEDAD MEDIANTE CONTRATO PRIVADO DE DONACIÓN DEL INSTITUTO ZACATECANO DE LA VIVIENDA, DE FECHA OCHO DE AGOSTO DEL AÑO 1996.  NO SE ENCUENTRA INSCRITA EN R.P.P.C.; CON NÚMERO DE IDENTIFICACIÓN EN CONTROL DE INVENTARIOS EN CATASTRO 5-048.  </t>
  </si>
  <si>
    <t xml:space="preserve">SE CUENTA CON DOCUMENTO QUE ACREDITA LA PROPIEDAD MEDIANTE ESCRITURA DE CONTRATO DE COMPRAVENTA NÚMERO 9638, VOLUMEN CLXXIV, DE FECHA NUEVE DE SEPTIEMBRE DEL AÑO 2004. INSCRITA EN R.P.P.C.  BAJO EL NUMERO 23, FOLIOS 100-102, VOLUMEN 1094, LIBRI PRIMERO, SECCION PRIMERA, DE FECHA  14 DE ABRIL DEL AÑO 2005.  CON NÚMERO DE IDENTIFICACIÓN EN CONTROL DE INVENTARIOS EN CATASTRO 5-.                                                                                                       </t>
  </si>
  <si>
    <t xml:space="preserve">NO SE CUENTA CON DOCUMENTO QUE ACREDITE LA PROPIEDAD. NÚMERO DE IDENTIFICACIÓN EN CONTROL DE INVENTARIOS EN CATASTRO 5-043.                           </t>
  </si>
  <si>
    <t xml:space="preserve">NO SE CUENTA CON DOCUMENTO QUE ACREDITE  LA PROPIEDAD.                                     </t>
  </si>
  <si>
    <t xml:space="preserve">NO SE CUENTA CON  DOCUMENTO QUE ACREDITE LA PROPIEDAD, NÚMERO DE IDENTIFICACIÓN EN CONTROL DE INVENTARIOS EN CATASTRO 5-047. CLAVE OPERATIVA ZAC 500030.                                                                                                                               </t>
  </si>
  <si>
    <t xml:space="preserve">NO  SE CUENTA CON  DOCUMENTO QUE ACREDITE  LA PROPIEDAD, NÚMERO DE IDENTIFICACIÓN EN CONTROL DE INVENTARIOS EN CATASTRO 5-. CLAVE OPERATIVA ZAC 500031.                                                                                                                                                   </t>
  </si>
  <si>
    <t xml:space="preserve">NO SE CUENTA CON  DOCUMENTO QUE ACREDITE  LA PROPIEDAD.                                       </t>
  </si>
  <si>
    <t xml:space="preserve">NO SE CUENTA CON DOCUMENTO QUE ACREDITE  LA PROPIEDAD.  </t>
  </si>
  <si>
    <t>SE CUENTA CON DOCUMENTO QUE ACREDITA LA PROPIEDAD MEDIANTE  ACTA DE  DONACIÓN DE ASAMBLEA EJIDAL, DE FECHA DIEZ DE NOVIEMBRE DEL AÑO 1996.  INICIO DE LA UNIDAD EN FECHA  PRIMERO  DE ENERO DEL AÑO 1972. NÚMERO DE IDENTIFICACIÓN EN CONTROL DE INVENTARIOS DE CATASTRO 5-041. CLAVE OPERATIVA ZAC 800300.</t>
  </si>
  <si>
    <t xml:space="preserve">SE CUENTA CON DOCUMENTO QUE ACREDITA LA PROPIEDAD MEDIANTE ACTA DE DONACION DE ASAMBLEA EJIDAL,  DE FECHA DIEZ DE DICIEMBRE DEL AÑO 1995.  INICIO DE LA UNIDAD EN FECHA PRIMERO DE ENERO DEL AÑO 1968. NÚMERO DE IDENTIFICACIÓN EN CONTROL DE INVENTARIOS DE CATASTRO 5-040. CLAVE OPERATIVA ZAC 800299. </t>
  </si>
  <si>
    <t xml:space="preserve">SE CUENTA CON  DOCUMENTO QUE ACREDITA LA PROPIEDAD MEDIANTE ACTA DE DONACIÓN DE LA DECIMA SEPTIMA SESION EXTRAORDINARIA DE CABILDO,  DE FECHA TREINTA  DE SEPTIEMBRE DEL AÑO 2019. </t>
  </si>
  <si>
    <t xml:space="preserve">SE CUENTA CON  DOCUMENTO QUE ACREDITA LA PROPIEDAD MEDIANTE ACTA DE DONACIÓN CELEBRADA EN LA DECIMA SEPTIMA SESION EXTRAORDINARIA DE CABILDO, DE FECHA TREINTA DE SEPTIEMBRE DEL AÑO  2019. </t>
  </si>
  <si>
    <t xml:space="preserve">SE CUENTA CON DOCUMENTO QUE ACREDITA LA PROPIEDAD MEDIANTE COPIA SIMPLE DE  DECRETO DE EXPROPIACIÓN, DE FECHA DIEZ DE MAYO DEL AÑO 1980.   INICIO DE LA UNIDAD EN FECHA  PRIMERO DE ENERO DEL AÑO 1971 .NÚMERO DE IDENTIFICACIÓN EN CONTROL DE INVENTARIOS DE CATASTRO 5-094. CON CLAVE OPERATIVA ZAC 800395. </t>
  </si>
  <si>
    <t>SE CUENTA CON DOCUMENTO QUE ACREDITA LA PROPIEDAD MEDIANTE ACTA DE DONACIÓN DE ASAMBLEA EJIDAL, DE FECHA PRIMERO DE JUNIO DEL AÑO 1994. PRESTACIÓN DE SERVICIOS MÉDICOS EN FECHA PRIMERO DE ENERO DEL AÑO 1973. NÚMERO DE IDENTIFICACIÓN EN CONTROL DE INVENTARIOS DE CATASTRO 5-044. CLAVE OPERATIVA ZAC 800296 .</t>
  </si>
  <si>
    <t xml:space="preserve">SE CUETA CON DOCUMENTO QUE ACREDITA  LA PROPIEDAD MEDIANTE   ACTA DE DONACIÓN PRIVADA,  DE FECHA PRIMERO DE JUNIO DEL AÑO 1994. INICIO DE LA UNIDAD EN FECHA PRIMERO DE ENERO DEL AÑO 1983. CON NÚMERO DE IDENTIFICACIÓN EN CONTROL DE INVENTARIO DE CATASTRO 5-160. CLAVE OPERATIVA ZAC800298. </t>
  </si>
  <si>
    <t xml:space="preserve">SE CUENTA CON DOCUMENTO QUE ACREDITA LA PROPIEDAD MEDIENTE ACTA DE DONACIÓN DE  SESION DE CABILDO, DE FECHA VEINTIDOS DE MARZO DEL  AÑO 1999.  INICIO DE LA UNIDAD EN FECHA  PRIMERO DE ENERO DEL AÑO 2000. CON IDENTIFICACIÓN EN CONTROL DE INVENTARIOS DE CATASTRO 5-. CLAVE OPERATIVA ZAC 500039. </t>
  </si>
  <si>
    <t xml:space="preserve">SE CUENTA CON DOCUMENTO QUE ACREDITA LA PROPIEDAD MEDIANTE  ESCRITURA PÚBLICA  NÚMERO VEINTIDÓS MIL QUINIENTOS NOVENTA Y CUATRO, VOLUMEN CCCV, DE FECHA VEINTE DE DICIEMBRE DEL AÑO 2007, INSCRITA EN R.P.P.C. BAJO EL NÚMERO 16, FOLIOS 79-88, VOLUMEN 1657, LIBRO PRIMERO,  SECCIÓN PRIMERA PRESENTADO PARA SU REGISTRO EL VEINTIOCHO DE  ABRIL DEL AÑO 2008. </t>
  </si>
  <si>
    <t xml:space="preserve">SE CUENTA CON DOCUMENTO QUE AREDITA LA PROPIEDAD MEDIANTE ESCRITURA PÚBLICA   NUMERO VEINTIDÓS MIL QUINIENTOS NOVENTA Y CUATRO, VOLUMEN CCCV, DE FECHA VEINTE DE DICIEMBRE DEL AÑO 2007, INSCRITA EN R.P.C. BAJO EL NÚMERO 16, FOLIOS 79-88, VOLUMEN 1657, LIBRO PRIMERO. SECCION PRIMERA EN FECHA VEINTIOCHO  DE ABRIL DEL AÑO 2008. </t>
  </si>
  <si>
    <t xml:space="preserve">SE CUENTA CON DOCUMENTO QUE AREDITA LA PROPIEDAD MEDIANTE ESCRITURA PÚBLICA   NUMERO VEINTIDÓS MIL QUINIENTOS NOVENTA Y CUATRO, VOLUMEN CCCV, DE FECHA VEINTE DE DICIEMBRE DEL AÑO 2007, INSCRITA EN R.P.C. BAJO EL NÚMERO 16, FOLIOS 79-88, VOLUMEN 1657, LIBRO PRIMERO. SECCION PRIMERA, EN FECHA VEINTIOCHO  DE ABRIL DEL AÑO 2008. </t>
  </si>
  <si>
    <t xml:space="preserve">NO SE CUENTA CON DOCUMENTO QUE ACAREDITE LA PROPIEDAD. NÚMERO DE IDENTIFICACIÓN EN CONTROL DE INVENTARIOS DE CATASTRO 5-153. </t>
  </si>
  <si>
    <t xml:space="preserve">NO SE CUENTA DOCUMENTO QUE ACREDITE  LA PROPIEDAD. </t>
  </si>
  <si>
    <t>SE CUENTA CON DOCUMENTO QUE ACREDITA LA PROPIEDAD MEDIANTE  CONTRATODE DONACIÓN DEL AÑO 1993,  INSCRITA EN R.P.P.C.  BAJO EL NÚMERO 10, FOLIOS DEL 23 AL 45 DEL VOLUMEN 176 DE ESCRITURAS PÚBLICAS, SECCIÓN PRIMERA, DE FECHA DOCE DE SEPTIEMBRE DE AÑO  1990. NO SE ENUCENTRA INSCRITA EN R.P.P.C.; CON NÚMERO DE IDENTIFICACIÓN EN CONTROL DE INVENTARIO DE CATASTRO 5-155.</t>
  </si>
  <si>
    <t xml:space="preserve">SE CUENTA CON  DOCUMENTO QUE ACREDITA  LA PROPIEDAD MEDIANTE ACUERDO DE SESION DE CABILDO, DE FECHA TREINTA Y UNO  DE MAYO DEL AÑO 2007. (LIBRO DE ACTAS DE CABILDO DEL TRIENIO 2004-2007). </t>
  </si>
  <si>
    <t>NO SE CUENTA CON DOCUMENTO QUE ACREDITE  LA PROPIEDAD.</t>
  </si>
  <si>
    <t xml:space="preserve">SE CUENTA CON DOCUMENTO QUE ACREDITA LA PROPIEDAD MEDIANTE  ACTA DE ASAMBLEA EJIDA, DE FECHA QUINCE DE ABRIL DEL AÑO 1987. INICIO DE LA UNIDAD EN FECHA PRIMERO DE ENERO DEL AÑO 1990. NÚMERO DE IDENTIFICACIÓN EN CONTROL DE INVENTARIOS DE CATASTRO 5-157. CLAVE OPERATIVA ZAC 800285 ZAC. </t>
  </si>
  <si>
    <t xml:space="preserve">SE CUENTA CON DOCUMENTO QUE ACREDITA LA PROPIEDAD MEDIANTE  ACTA DE DONACIÓN DE  ASAMBLEA EJIDAL, DE FECHA QUINCE DE ABRIL DEL AÑO 1987. INICIO  DE LA UNIDAD EN FECHA PRIMERO DE OCTUBRE DEL AÑO 1991. NÚMERO DE IDENTIFICACIÓN EN CONTROL DE INVENTARIOS DE CATASTRO 5-038. CLAVE OPERATIVA ZAC 800275. </t>
  </si>
  <si>
    <t xml:space="preserve">SE CUENTA CON DOCUMENTO QUE ACREDITA LA PROPIEDAD MEDIANTE  ACTA DE DONACIÓN DE  ASAMBLEA EJIDAL, DE FECHA OCHO DE MARZO DEL AÑO 1998. CON  NÚMERO DE IDENTIFICACIÓN EN CONTROL DE INVENTARIO DE CATASTRO 5-039. </t>
  </si>
  <si>
    <t xml:space="preserve">NO CUENTA CON DOCUMENTO QUE ACREDITE LA PROPIEDAD. FECHA DE INICIO DE LA UNIDAD PRIMERO DE AGOSTO DEL AÑO 1999. NÚMERO DE IDENTIFICACIÓN EN CONTROL DE INVENTARIOS DE CATASTRO 5-091. </t>
  </si>
  <si>
    <t>NO CUENTA CON  DOCUMENTO QUE  ACREDITE LA PROPIEDAD.</t>
  </si>
  <si>
    <t xml:space="preserve">SE CUENTA CON DOCUMENTO QUE ACREDITA  LA PROPIEDAD MEDIANTE  ACTA DE DONACION DE SESION DE SESION DE CABILDO  NUMERO 97, DE FECHA VEINTISEIS  DE ABRIL DEL 2004. </t>
  </si>
  <si>
    <t>SE CUENTA CON DOCUMENTO QUE ACREDITA  LA PROPIEDAD MEDIANTE  ACTA DE DONACIÓN DE SESION DE CABILDO, DE FECHA VEINTICUATRO DE SEPTIEMBRE DEL AÑO 1993. CON NÚMERO DE IDENTIFICACIÓN EN CONTROL DE INVENTARIOS EN CATASTRO 5-066.</t>
  </si>
  <si>
    <t xml:space="preserve">SE CUENTA CON DOCUMENTO QUE ACREDITA LA PROPIEDAD MEDIANTE ESCRITURA PUBLICA DE COMPRAVENTA NUMERO  26,893, VOLUMEN CDXXIV,  DE FECHA CATORCE DE DICIEMBRE DEL AÑO 2011, INSCRITA EN R.P.P.C. BAJO EL NUMERO 65, FOLIOS 237-245, VOLUMEN 206, DE LIBRO  PRIMERO, SECCION PRIMERA EN FECHA VEINTITRES DE MAYO DEL AÑO 2012. CLAVE CATASTRAL 61-01-02. </t>
  </si>
  <si>
    <t xml:space="preserve">SE CUENTA CON DOCUMENTO QUE ACREDITA LA PROPIEDAD MEDIANTE  ACTA DE DONACIÓN DE SESION DE CABILDO, DE FECHA ONCE DE JULIO DEL AÑO 1989.  INICIO DE LA UNIDAD EN FECHA VEINTISIETE DE FEBRERO DEL AÑO 1987. CON NÚMERO DE IDENTIFICACIÓN EN CONTROL DE INVENTARIOS DE CATASTRO 5-087. </t>
  </si>
  <si>
    <t xml:space="preserve">SE CUENTA CON DOCUMENTO QUE ACREDITA LA PROPIEDAD  MEDIANTE ACTA DE DONACIÓN DE  ASAMBLEA EJIDAL , DE FECHA TREINTA Y UNO DE ENERO DEL AÑO 1993. INICIO  DE LA UNIDAD EN FECHA VEINTE DE NOVIEMBRE DEL AÑO 1994. NÚMERO DE IDENTIFICACIÓN EN CONTROL DE INVENTARIOS DE CATASTRO 5-089. CLAVE OPERATIVA ZAC 800268 . </t>
  </si>
  <si>
    <t xml:space="preserve">SE CUENTA CON DOCUMENTO QUE ACREDITA LA PROPIEDAD  MEDIANTE ACTA DE DONACIÓN DE  ASAMBLEA EJIDAL, DE FECHA CATORCE DE ABRIL (SIN AÑO). INICIO DE LA UNIDAD EN FECHA VEINTISIETE DE FEBRERO DEL AÑO 1987.  CON NÚMERO DE IDENTIFICACIÓN EN CONTROL DE INVENTARIOS DE CATASTRO 5-086. CLAVE OPERATIVA ZAC 800287 . </t>
  </si>
  <si>
    <t xml:space="preserve">SE CUENTA CON CON DOCUMETO DE DONACION QUE ACREDITA LA PROPIEDAD MEDIANTE CONTRATO  DE DONACIÓN PRIVADO.   INICIO DE LA UNIDAD  EN FECHA PRIMERO DE ENERO DEL AÑO 2000.  CON NÚMERO DE IDENTIFICACIÓN EN CONTROL DE INVENTARIOS DE CATASTRO 5-088. </t>
  </si>
  <si>
    <t xml:space="preserve">SE CUENTA CON DOCUMENTO QUE  ACREDITA  LA PROPIEDAD MEDIANTE ACTA DE DONACIÓN DE SESION DE  CABILDO  NUMERO 103, DE FECHA TRES DE JUNIO DEL 2010. </t>
  </si>
  <si>
    <t>SE CUENTA CON DOCUMENTO QUE ACREDITA LA PROPIEDAD   MEDIANTE ACTA DE DONACION DE SESION DE CABILDO, DE FECHA PRIMERO DE JUNIO DEL AÑO 2001, ASI COMO TAMBIEN RATIFICACION DE LA DONACION  EN FECHA  DOS DE SEPTIEMBRE DEL AÑO 2010.</t>
  </si>
  <si>
    <t xml:space="preserve">SE CUENTA CON DOCUMENTO QUE ACREDITA LA PROPIEDAD MEDIANTE ACTA DE DONACION DE  ASAMBLEA EJIDAL, DE FECHA ONCE DE AGOSTO DEL AÑO 1997. INICIO DE LA UNIDAD EN FECHA PRIMERO DE AGOSTO DEL AÑO 1997. NÚMERO DE IDENTIFICACIÓN EN CONTROL DE INVENTARIOS DE CATASTRO 5-093. </t>
  </si>
  <si>
    <t>SE CUENTA CON DOCUMENTO QUE ACREDITA LA PROPIEDAD MEDIANTE ESCRITURA DE CONTRATO DE  COMPRA-VENTA NUMERO 9,861, VOLUMEN 231, FOLIO DEL 9114 AL 9115, DE FECHA ONCE DE NOVIEMBRE DEL AÑO  2009. NO SE ENCUENTRA INSCRITO EN R.P.P.C.</t>
  </si>
  <si>
    <t xml:space="preserve">SE CUENTA CON DOCUMENTO QUE ACREDITA LA PROPEDAD MEDIANTE  ACTA DE DONACIÓN DE ASAMBLEA EJIDAL, DE FECHA OCHO DE ABRIL DEL AÑO 1987. INICIO DE LA UNIDAD  EN FECHA TRECE DE AGOSTO DEL AÑO 1990. CON NÚMERO DE IDENTIFICACIÓN EN CONTROL DE INVENTARIOS DE CATASTRO 5-105. CON CLAVE OPERATIVA ZAC 800181. </t>
  </si>
  <si>
    <t xml:space="preserve">SE CUENTA  CON DOCUMENTO QUE ACREDITA LA PROPIEDAD MEDIANTE  ACTA DE DONACION DE ASAMBLEA EJIDAL, DE FECHA OCHO DE ABRIL DEL AÑO 1987. INICIO DE LA UNIDAD EN FECHA PRIMERO DE ENERO DEL AÑO 1990. CON NÚMERO DE IDENTIFICACIÓN EN CONTROL DE INVENTARIOS DE CATASTRO 5-104. CON CLAVE OPERATIVA ZAC 800282. </t>
  </si>
  <si>
    <t xml:space="preserve">NO SE CUENTA CON  DOCUMENTO QUE ACREDITE LA  PROPIEDAD.  </t>
  </si>
  <si>
    <t xml:space="preserve">SE CUENTA CON DOCUMENTO QUE ACREDITA LA PROPIEDAD MEDIANTE  ACTA DE DONACIÓN DE ASAMBLEA EJIDAL,  DE FECHA OCHO DE ABRIL DELL AÑO 1987. CON CLAVE OPERATIVA ZAC800273. </t>
  </si>
  <si>
    <t xml:space="preserve">SE CUENTA CON DOCUMENTO QUE ACREDITA LA PROPIEDAD MEDIANTE  ACTA DE DONACION NUMERO 21,  DE SESION EXTRAORDINARIA DE CABILDO,  DE FECHA VEINTIDOS DE OCTUBRE DEL AÑO  2019. </t>
  </si>
  <si>
    <t xml:space="preserve">NO SE CUENTA CON  DOCUMENTO QUE ACREDITE  LA PROPIEDAD. </t>
  </si>
  <si>
    <t xml:space="preserve">SE CUENTA CON DOCUMENTO  QUE  ACREDITA LA PROPIEDAD MEDIANTE ACTA DE  DONACION DE ASAMBLEA EJIDAL, DE FECHA VEINTICUATRO DE MARZO  DEL AÑO 1995.  </t>
  </si>
  <si>
    <t xml:space="preserve">SE CUENTA CON DOCUMENTO QUE ACREDITA LA PROPIEDAD MEDIANTE  ACTA DE DONACION DE ASAMBLEA EJIDAL, DE FECHA ONCE DE MAYO (SIN AÑO).  INICIO DE LA UNIDAD EN FECHA VEINTISIETE DE FEBRERO DEL  AÑO  1983. CON NÚMERO DE IDENTIFICACIÓN EN CONTROL DE INVENTARIOS EN CATASTRO 5-147. CON CLAVE OPERATIVA ZAC 800283. </t>
  </si>
  <si>
    <t xml:space="preserve">NO CUENTA CON  DOCUMENTO QUE CAREDITE LA PROPIEDAD. </t>
  </si>
  <si>
    <t xml:space="preserve">NO CUENTA CON DOCUMENTO QUE ACREDITE  LA PROPIEDAD. INICIO DE LA UNIDAD EN FECHA PRIMERO DE ENERO DEL AÑO 1991. CON NÚMERO DE IDENTIFICACIÓN EN CONTROL DE INVENTARIOS DE CATASTRO 5-013. CON CLAVE OPERATIVA ZAC 800262. </t>
  </si>
  <si>
    <t xml:space="preserve">SE CUENTA CON DOCUMENTO QUE ACREDITA LA PROPIEDAD MEDIANTE ESCRITURA PUBLICA DE CONTRATO DE DONACIÓN , NÚMERO SEIS MIL SEISCIENTOS CINCUENTA Y UNO, VOLUMEN CVII, DE FECHA SEIS DE SEPTIEMBRE DEL AÑO 2000, INSCRITO EN R.P.P.C.  BAJO EL NÚMERO 39, FOLIO 76, VOLUMEN 223, LIBRO PRIMERO, SECCIÓN PRIMERA, (30.000.00 M2) Y ACTA NÚMERO NUEVE MIL DOSCIENTOS SETENTA Y NUEVE, VOLUMEN CLXV, DE FECHA SIETE  DE MAYO DEL AÑO  2004, INSCRITO EN R.P.P.C. BAJO EL NÚMERO 43, FOLIOS 198-201, VOLUMEN 323, LIBRO PRIMERO, SECCIÓN PRIMERA, DE FECHA ONCE  DE AGOSTO DEL AÑO  2004. (14.000.00 M2) CON  NÚMERO DE IDENTIFICACIÓN EN CONTROL DE INVENTARIO DE CATASTRO 5-015. SE ENCUENTRA EN COMODATO EL AREA DE FARMACIA POR EL ISSSTEZAC.  </t>
  </si>
  <si>
    <t xml:space="preserve">SE CUENTA CON DOCUMENTO QUE ACREDITA LA PROPIEDAD MEDIANTE ESCRITURA PUBLICA DE CONTRATO DE DONACIÓN,  NÚMERO SEIS MIL SEISCIENTOS CINCUENTA Y UNO, VOLUMEN CVII, DE FECHA SEIS DE  SEPTIEMBRE DEL AÑO 2000, INSCRITO EN R.P.P.C.  BAJO EL NÚMERO 39, FOLIO 76, VOLUMEN 223, LIBRO PRIMERO, SECCIÓN PRIMERA, (30.000.00 M2) Y ACTA NÚMERO NUEVE MIL DOSCIENTOS SETENTA Y NUEVE, VOLUMEN CLXV, DE FECHA SIETE DEDE MAYO DEL 2004, INSCRITO EN R.P.P.C. BAJO EL NÚMERO 43, FOLIOS 198-201, VOLUMEN 323, LIBRO PRIMERO, SECCIÓN PRIMERA, DE FECHA ONCE DE AGOSTO DEL AÑO  2004. (14.000.00 M2). CON  NÚMERO DE IDENTIFICACIÓN EN CONTROL DE INVENTARIO DE CATASTRO 5-015. SE ENCUENTRA EN COMODATO EL AREA DE FARMACIA POR EL ISSSTEZAC. </t>
  </si>
  <si>
    <t xml:space="preserve">SE CUENTA CON DOCUMENTO QUE ACREDITA LA PROPIEDAD MEDIANTE ESCRITURA PUBLICA DE CONTRATO DE DONACIÓN,  NÚMERO SEIS MIL SEISCIENTOS CINCUENTA Y UNO, VOLUMEN CVII, DE FECHA SEIS DE  SEPTIEMBRE DEL AÑO 2000, INSCRITO EN R.P.P.C.  BAJO EL NÚMERO 39, FOLIO 76, VOLUMEN 223, LIBRO PRIMERO, SECCIÓN PRIMERA, (30.000.00 M2) Y ACTA NÚMERO NUEVE MIL DOSCIENTOS SETENTA Y NUEVE, VOLUMEN CLXV, DE FECHA SIETE DE MAYO DEL AÑO 2004, INSCRITO EN R.P.P.C. BAJO EL NÚMERO 43, FOLIOS 198-201, VOLUMEN 323, LIBRO PRIMERO, SECCIÓN PRIMERA, DE FECHA ONCE  DE AGOSTO DEL AÑO 2004. (14.000.00 M2) CON  NÚMERO DE IDENTIFICACIÓN EN CONTROL DE INVENTARIO DE CATASTRO 5-015. SE ENCUENTRA EN COMODATO EL AREA DE FARMACIA POR EL ISSSTEZAC. </t>
  </si>
  <si>
    <t xml:space="preserve">SE CUENTA CON DOCUMENTO QUE ACREDITA LA PROPIEDAD MEDIANTE ESCRITURA PUBLICA DE CONTRATO DE DONACIÓN,  NÚMERO SEIS MIL SEISCIENTOS CINCUENTA Y UNO, VOLUMEN CVII, DE FECHA SEIS DE SEPTIEMBRE DEL AÑO 2000, INSCRITO EN R.P.P.C.  BAJO EL NÚMERO 39, FOLIO 76, VOLUMEN 223, LIBRO PRIMERO, SECCIÓN PRIMERA, (30.000.00 M2) Y ACTA NÚMERO NUEVE MIL DOSCIENTOS SETENTA Y NUEVE, VOLUMEN CLXV, DE FECHA SIETE  DE MAYO DEL 2004, INSCRITO EN R.P.P.C. BAJO EL NÚMERO 43, FOLIOS 198-201, VOLUMEN 323, LIBRO PRIMERO, SECCIÓN PRIMERA, DE FECHA ONCE  DE AGOSTO DELAÑO  2004. (14.000.00 M2) CON  NÚMERO DE IDENTIFICACIÓN EN CONTROL DE INVENTARIO DE CATASTRO 5-015. SE ENCUENTRA EN COMODATO EL AREA DE FARMACIA POR EL ISSSTEZAC.  </t>
  </si>
  <si>
    <t xml:space="preserve">SE CUENTA CON DOCUMENTO QUE ACREDITA LA PROPIEDAD MEDIANTE ACTA DE  DONACIÓN DE SESION DE CABILDO, DE FECHA VEINTINUEVE DE MARZO DEL AÑO 1994. CON NÚMERO DE IDENTIFICACIÓN EN CONTROL DE INVENTARIOS DE CATASTRO 5-029. </t>
  </si>
  <si>
    <t xml:space="preserve">NO SE CUENTA CON DOCUMENTO QUE ACREDITE  LA PROPIEDAD. SOLO  SE CUENTA CON COPIA SIMPLE DE ACTA DE DONACIÓN MEDIANTE ESCRITURA CORETT-D.A.J.-506-CD-1613. SECRETARIA DE DESARROLLO SOCIAL, REGISTRO PÚBLICO DE LA PROPIEDAD FEDERAL, QUEDO INSCRITO EN EL FOLIO NO. 35017 DE FECHA DIESISIETE  DE NOVIEMBRE DEL AÑO 1994. ZAC500023. </t>
  </si>
  <si>
    <t xml:space="preserve">SE CUENTA CON DOCUMENTO QUE ACREDITA LA PROPIEDAD MEDIANTE  ACTA DE DONACIÓN DE ASAMBLEA EJIDAL, DE FECHA DIESISIETE DE MAYO DEL AÑO 1993. INICIO DE LA UNIDAD EN FECHA PRIMERO DE ENERO DEL AÑO 1989. CON NÚMERO DE IDENTIFICACIÓN EN CONTROL DE INVENTARIOS DE CATASTRO 5-024, CON CLAVE OPERATIVA ZAC 800258. </t>
  </si>
  <si>
    <t xml:space="preserve">SE CUENTA CON DOCUCMENTO QUE ACREDITA LA PROPIEDAD MEDIANTE CTA DE DONACION DE ASAMBLEA EJIDAL,  DE FECHA SIETE DE MARZO DEL AÑO 1987 CON NÚMERO DE IDENTIFICACIÓN EN CONTROL DE INVENTARIO DE CATASTRO 5-025. CLAVE OPERATIVA ZAC800270. </t>
  </si>
  <si>
    <t xml:space="preserve">SE CUENTA CON DOCUMENTO QUE ACREDITA LA PROPIEDAD MEDIANTE  ACTA DE DONACIÓN DE  ASAMBLEA EJIDAL, DE FECHA NUEVE DE MARZO DEL AÑO 1987. INICIO DE LA UNIDAD EN FECHA PRIMERO DE ENERO DEL AÑO 1989. CON NÚMERO DE IDENTIFICACIÓN EN CONTROL DE INVENTARIOS DE CATASTRO 5-017, CON CLAVE OPERATIVA ZAC 800253. </t>
  </si>
  <si>
    <t xml:space="preserve">NO SE CUENTA CON DOCUMENTO QUE ACREDITE LA PROPIEDAD.  CON NÚMERO DE IDENTIFICACIÓN EN CONTROL DE INVENTARIOS DE CATASTRO 5-113. </t>
  </si>
  <si>
    <t xml:space="preserve">NO SE CUENTA CON DOCUMENTO QUE ACREDITE  LA PROPIEDAD. CON NÚMERO DE IDENTIFICACIÓN EN CONTROL DE INVENTARIOS DE CATASTRO 5-019. </t>
  </si>
  <si>
    <t xml:space="preserve">NO SE CUENTA CON DOCUMENTO QUE ACREDITE LA PROPIEDAD. INICIO DE LA UNIDAD EN FECHA PRIMERO DE ENERO DEL AÑO 2000. CON IDENTIFICACIÓN EN CONTROL DE INVENTARIOS DE CATASTRO 5-163. CLAVE OPERATIVA ZAC 500028. </t>
  </si>
  <si>
    <t xml:space="preserve">NO SE CUENTA CON DOCUMENTO QUE ACREDITE LA PROPIEDAD. CON NÚMERO DE IDENTIFICACIÓN EN CONTROL DE INVENTARIOS DE CATASTRO 5-. </t>
  </si>
  <si>
    <t xml:space="preserve">NO SE CUENTA CON DOCUMENTO QUE ACAREDITE  LA PROPIEDAD. CON NÚMERO DE IDENTIFICACIÓN EN CONTROL DE INVENTARIOS DE CATASTRO 5-023. </t>
  </si>
  <si>
    <t xml:space="preserve">NO SE CUENTA CON DOCUMENTO QUE ACRDITE LA PROPIEDAD. EL MUNICIPIO COMPRA EL INMUEBLE A UN PARTICULAR PARA LA CONSTRUCCIÓN DE LA UNIDAD. </t>
  </si>
  <si>
    <t>SE CUENTA CON DOCUMENTO QUE ACREDITA LA PROPIEDAD MEDIANTE  ACTA DE DONACION DE ASAMBLEA EJIDAL DE FECHA QUINCE DE MAYO DEL AÑO 1995. INICIO DE LA UNIDAD EN FECHA PRIMERO DE ENERO DEL AÑO 1997. CON NÚMERO DE IDENTIFICACIÓN EN CONTROL DE INVENTARIOS DE CATASTRO 5-060. CON CLAVE OPERATIVA ZAC 500034.</t>
  </si>
  <si>
    <t xml:space="preserve">SE CUENTA CON DOCUMENTO QUE ACREDITA LA PROPIEDAD MEDIANTE  ACTA DE DONACIÓN DE ASAMBLEA  EJIDAL, DE  FECHA DIESINUEVE  DE MAYO DEL AÑO 2019. INICIO DE LA UNIDAD EN FECHA PRIMERO DE ENERO DEL AÑO 1964. CON NÚMERO DE IDENTIFICACIÓN EN CONTROL DE INVENTARIOS DE CATASTRO 5-116. CLAVE OPERATIVA ZAC 800246.  </t>
  </si>
  <si>
    <t xml:space="preserve">NO SE CUENTA CON DOCUMENTO QUE ACREDITE LA PROPIEDAD. SOLO  SE CUENTA CON COPIA DE  ACTA DE DONACION DE ASAMBLEA EJIDAL, DE FECHA TRECE DE MAYO (SIN AÑO). INICIO DE LA UNIDAD EN FECHA PRIMERO DE ENERO DEL AÑO 1964. CON NÚMERO DE IDENTIFICACIÓN EN CONTROL DE INVENTARIOS DE CATASTRO 5-114. CLAVE OPERATIVA ZAC 800251. </t>
  </si>
  <si>
    <t xml:space="preserve">NO SE CUENTA CON DOCUMENTO QUE ACAREDITE LA PROPIEDAD. </t>
  </si>
  <si>
    <t xml:space="preserve">SE CUENTA CON DOCUMENTO QUE ACREDITE LA PROPIEDAD MEDIANTE ACTA DE DONACIÓN DE ASAMBLEA EJIDAL, DE FECHA TREINTA Y UNO DE ENERO DEL AÑO 1993. INICIO DE LA UNIDAD EN FECHA  PRIMERO DE MARZO DEL AÑO 1995. CON NÚMERO DE IDENTIFICACIÓN EN CONTROL DE INVENTARIOS DE CATASTRO 5-117. </t>
  </si>
  <si>
    <t>SE CUENTA CON DOCUMENTO QUE ACREDITA LA PROPIEDAD MEDIANTE  ACTA DE DONACIÓN DE ASAMBLEA EJIDAL, DE FECHA VEINTIUNIO DE JUNIO DEL AÑO 1995. CON NÚMERO DE IDENTIFICACIÓN EN CONTROL DE INVENTARIO DE CATASTRO 5-132. CLAVE OPERATIVA ZAC800257.</t>
  </si>
  <si>
    <t xml:space="preserve">SE CUENTA CON DOCUMENTO QUE ACREDITA LA PROPIEDAD MEDIANTE  ACTA DE DONACION DE ASAMBLEA EJIDAL ,DE FECHA DOS DE JULIO DEL AÑO 1995. INICIO DE LA UNIDAD EN FECHA  ENERO DEL AÑO 1968. CON NÚMERO DE IDENTIFICACIÓN EN CONTROL DE INVENTARIOS DE CATASTRO 5-133. CON CLAVE OPERATIVA ZAC 800243. </t>
  </si>
  <si>
    <t xml:space="preserve">NO SE CUENTA CON DOCUMENTO QUE ACREDITE LA PROPIEDAD. NO OBSTANTE SE CUENTA CON COPIA SIMPLE DE CONTRATO DE COMPRAVENTA DE FECHA VEINTICINCO DE AGOSTO DEL AÑO 1970.  INSCRITO BAJO EL NÚMERO 55, FOLIOS 29-31, LIBRO SEGUNDO DE URBANOS ZACATECAS, DE FECHA VEINTE  DE ENERO DEL AÑO  1977,  EN LA  DIRECCIÓN GENERAL DEL PATRIMONIO INMOBILIARIO FEDERAL. CON NÚMERO DE IDENTIFICACIÓN EN CONTROL DE INVENTARIO DE CATASTRO 5-131. CLAVE OPERATIVA ZAC800264. </t>
  </si>
  <si>
    <t xml:space="preserve">SE CUENTA CON DOCUMENTO QUE ACREDITA  LA PROPIEDAD MEDIANTE COPIA CERTIFICADA  DE ACTA DE SESION DE CABILDO, DE FECHA  DIESISIETE  DE JUNIO (SIN AÑO). </t>
  </si>
  <si>
    <t xml:space="preserve">SE CUENTA CON DOCUMENTO QUE ACREDITA LA PROPIEDAD  MEDIANTE ACTA DE DONACION DE  ASAMBLEA EJIDAL,  DE FECHA VEINTICINCO DE JUNIO DEL AÑO 1995. INICIO DE LA UNIDAD EN FECHA PRIMERO DE ENERO DEL AÑO 1968.  CON NÚMERO DE IDENTIFICACIÓN EN CONTROL DE INVENTARIOS EN CATASTRO 5-130, CON CLAVE OPERATIVA ZAC 800248. </t>
  </si>
  <si>
    <t xml:space="preserve">SE CUENTA CON DOCUMENTO QUE ACREDITA LA PROPIEDAD MEDIANTE  ACTA DE DONACIÓN DE ASAMBLEA EJIDAL,  DE FECHA VEINTICINCO DE JUNIO DEL AÑO 1995. INICIO DE LA UNIDAD EN FECHA PRIMERO DE ENERO DEL AÑO 1968.  CON NÚMERO DE IDENTIFICACIÓN EN CONTROL DE INVENTARIOS EN CATASTRO 5-134, CON CLAVE OPERATIVA ZAC 800226. </t>
  </si>
  <si>
    <t xml:space="preserve">SE CUENTA CON DOCUMENTO QUE ACREDITA LA PROPIEDAD MEDIANTE  ACTA DE DONACION DE ASAMBLEA EJIDAL,  DE FECHA DOS DE JULIO DEL AÑO 1995. INICIO DE LA UNIDAD EN FECHA  PRIMERO DE ENERO DEL AÑO 1968. CON NÚMERO DE IDENTIFICACIÓN EN CONTROL DE INVENTARIOS EN CATASTRO 5-135, CON CLAVE OPERATIVA ZAC 800261. </t>
  </si>
  <si>
    <t xml:space="preserve">NO SE CUENTA CON DOCUMENTO QUE ACREDITE LA PROPIEDAD.  SE OSTENTA COMO PROPIETARIO FERROCARRILES NACIONALES. INICIO DE LA UNIDAD EN FECHA PRIMERO DE FEBRERO DEL AÑO 1968. CON NÚMERO DE IDENTIFICACIÓN EN CONTROL DE INVENTARIOS EN CATASTRO 5-008. CON CLAVE OPERATIVA ZAC 800222. </t>
  </si>
  <si>
    <t xml:space="preserve">SE CUENTA CON DOCUMENTO QUE ACREDITA LA PROPIEDAD MEDIANTE  ACTA DE DONACION DE SESION DE CABILDO, DE FECHA DIESIOCHO DE NOVIEMBRE DEL AÑO 1996. INICIO DE LA UNIDAD EN FECHA  PRIMERO DE FEBRERO DEL AÑO 1956. CON NÚMERO DE IDENTIFICACIÓN EN CONTROL DE INVENTARIOS EN CATASTRO 5-031. </t>
  </si>
  <si>
    <t xml:space="preserve">SE CUENTA CON DOCUMENTO QUE ACREDITA LA PROPIEDAD MDEIANTE ACTA DE DONACION DE ASAMBLEA EJIDAL, DE FECHA SEIS DE MARZO DEL AÑO 1993.           </t>
  </si>
  <si>
    <t xml:space="preserve">SE CUENTA CON DOCUMENTO QUE ACREDITA LA PROPIEDAD MEDIANTE  ACTA DE DONACION DE ASAMBLEA EJIDAL, DE FECHA VEINTINUEVE DE JUNIO DEL AÑO 1987. ASI TAMBIEN SE CUENTA CON RATIFICACION DE ACTA DE  DONACIÓN DE ASAMBLEA EJIDAL, DE FECHA VEINTINUEVE DE JUNIO DEL AÑO 2010. INICIO DE LA UNIDAD EN FECHA PRIMERO DE FEBRERO DEL AÑO 1989. CON NÚMERO DE IDENTIFICACIÓN EN CONTROL DE INVENTARIOS EN CATASTRO 5-034. CON CLAVE OPERATIVA ZAC 800229.  </t>
  </si>
  <si>
    <t xml:space="preserve">SE CUENTA  CON DOCUMENTO QUE ACREDITA LA PROPIEDAD MEDIANTE ACTA DE DONACION DE  ASAMBLEA EJIDAL,  DE FECHA PRIMERO DE JULIO DEL AÑO 2010. INICIO DE LA UNIDAD EN FECHA CUATRO DE AGOSTO DEL AÑO 2000. CON NÚMERO DE IDENTIFICACIÓN EN CONTROL DE INVENTARIOS EN CATASTRO 5-028.                          </t>
  </si>
  <si>
    <t xml:space="preserve">SE CUENTA CON DOCUMENTO QUE ACREDITA LA PROPIEDAD MEDIANTE  ACTA DE DONACIÓN DE ASAMBLEA EJIDAL , DE FECHA DIESINUEVE DE MARZO DEL AÑO 1987. INICIO DE LA UNIDAD EN FECHA PRIMERO DE ENERO DEL AÑO 1990. CON NÚMERO DE IDENTIFICACIÓN EN CONTROL DE INVENTARIOS EN CATASTRO 5-030. CON CLAVE OPERATIVA ZAC 800201. </t>
  </si>
  <si>
    <t xml:space="preserve">SE CUENTA CON DOCUMENTO QUE ACREDITA LA PROPIEDAD MEDIANTE  ACTA DE DONACION DE ASAMBLEA EJIDAL,  DE FECHA OCHO DE ABRIL DEL AÑO 1994. INICIO DE LA UNIDAD EN FECHA PRIMERO DE ABRIL DEL AÑO 1990.  CON NÚMERO DE IDENTIFICACIÓN EN CONTROL DE INVENTARIOS EN CATASTRO 5-036. CON CLAVE OPERATIVA ZAC 800228.                                                                                                                   </t>
  </si>
  <si>
    <t xml:space="preserve">SE CUENTA CON DOCUMENTO QUE ACREDITA LA PROPIEDAD MEDIANTE ACTA DE DONACION DE ASAMBLEA EJIDAL, DE FECHA QUINCE DE MARZO DEL AÑO 1994. ASI TAMBIEN SE CUENTA CON  RATIFICACION DE  DE ACTA DE DONACIÓN DE ASAMBLEA EJIDAL DE FECHA ONCE DE JULIO DEL AÑO 2010. INICIO DE LA UNIDAD EN FECHA PRIMERO DE OCTUBRE DEL AÑO 1995. CON NÚMERO DE IDENTIFICACIÓN EN CONTROL DE INVENTARIOS EN CATASTRO 5-029. CON CLAVE OPERATIVA ZAC 800227.  </t>
  </si>
  <si>
    <t xml:space="preserve">SE CUENTA CON DOCUMENTO QUE ACREDITA LA PROPIEDAD MEDIANTE ESCRITURA PUBLICA  DE CONTRATO DE DONACION GRATUITO NUMERO  9534, VOLUMEN CLX, DE FECHA ONCE DE AGOSTO DEL AÑO 2004. UNICAMENTE CON SELLO DE R.P.P.C. SE CUENTA CON  CONTRATO DE COLABORACIÓN, DE FECHA DIESIOCHO DE SEPTIEMBRE DEL AÑO 2003, CON EL H. AYUNTAMIENTO, CUYO OBJETIVO ES LA  APORTACIÓN ECONÓMICA PARA CONSTRUCCIÓN Y LA DONACIÓN DEL INMUEBLE EN FAVOR DE ESTE ORGANISMO,  DE FECHA DIESIOCHO DE JUNIO DEL AÑO 2003.  CON NÚMERO DE IDENTIFICACIÓN EN CONTROL DE INVENTARIOS DE CATASTRO 5-.  </t>
  </si>
  <si>
    <t>SE CUENTA CON DOCUMENTO  QUE ACREDITA LA PROPIEDAD MEDIANTE  ACTA DE DONACION DE SESION DE  CABILDO, FECHA TRES DE JULIO DEL AÑO 2000. INICIO DE LA UNIDAD EN FECHA PRIMERO DE FEBRERO DEL AÑO 1962. CON NÚMERO DE IDENTIFICACIÓN EN CONTROL DE INVENTARIOS DE CATASTRO 5-062.</t>
  </si>
  <si>
    <t>SE CUENTA CON DOCUMENTO QUE ACREDITA LA PROPIEDAD MEDIANTE  ACTA DE DONACION DE SESION DE  CABILDO,  FECHA PRIMERO DE SEPTIEMBRE DEL AÑO 1993. CON NÚMERO DE IDENTIFICACIÓN EN CONTROL DE INVENTARIOS DE CATASTRO 5-076.</t>
  </si>
  <si>
    <t xml:space="preserve">SE CUENTA CON DOCUMENTO QUE ACREDITA  LA PROPIEDAD MEDIANTE  ACTA DE SESION ORDINARIA DE CABILDO NUM 21,  DE FECHA VEINTINUEVE  DE OCTUBRE DEL AÑO 2019. ASI TAMBIEN,  SE CUENTA CON  ACTA DE DONACIÓN EXTRAORDINARIA DE CABILDO  NUMERO  202,  DE FECHA VEINTIUNO DE AGOSTO DEL AÑO 2007.  EL EXPEDIENTE SE ENCUANTRA EN LA LXII H. LEGISLATURA DEL ESTADO, PARA SOLICITAR  AUTORIZACION PARA ENAJENAR  EN CALIDAD DE DONACION  MEDIANTE OFICIO NUMERO  5465,  DE FECHA VEINTINUEVE DE OCTUBRE  DEL AÑO  2019. </t>
  </si>
  <si>
    <t xml:space="preserve">SE CUENTA CON DOCUMENTO QUE ACREDITA  LA PROPIEDAD  MEDIANTE  ACTA DE DONACIÓN ORDINARIA DE SESION DE CABILDO NUM 21,  DE FECHA VEINTINUEVE  DE OCTUBRE DEL AÑO 2019.   EL EXPEDIENTE SE ENCUANTRA EN LA LXII H. LEGISLATURA DEL ESTADO, PARA SOLICITAR  AUTORIZACION PARA ENAJENAR  EN CALIDAD DE DONACION,  MEDIANTE OFICIO NUMERO  5471,  DE FECHA VEINTINUEVE DE OCTUBRE  DEL AÑO  2019. </t>
  </si>
  <si>
    <t>SE CUENTA CON DOCUMENTO QUE ACREDITA LA PROPIEDAD MEDIANTE ACTA DE DONACION  DE ASAMBLEA EJIDAL, DE FECHA VEINTINUEVE DE JUNIO DEL AÑO 2010. INICIO DE LA UNIDAD  EN FECHA TRES DE MARZO DEL AÑO 1985. CON NÚMERO DE IDENTIFICACIÓN EN CONTROL DE INVENTARIOS DE CATASTRO 5-098. CLAVE OPERATIVA ZAC 500037.</t>
  </si>
  <si>
    <t>NO SE CUENTA CON DOCUMENTO QUE ACREDITE  LA PROPIEDAD. SIN EMBARGO SE CUENTA CON COPIA SIMPLE  DE CONSTANCIA DE  DONACIÓN, DE FECHA VEINTE DE SEPTIEMBRE DEL AÑO 1994. INICIO DE LA UNIDAD EN FECHA PRIMERO DE JULIO DEL AÑO 1976. CON NÚMERO DE IDENTIFICACIÓN EN CONTROL DE INVENTARIOS DE CATASTRO 5-011. CON CLAVE OPERATIVA ZAC 800203.</t>
  </si>
  <si>
    <t xml:space="preserve">SE CUENTA CON DOCUMENTO QUE ACREDITA LA PROPIEDAD MEDIANTE  ACTA DE DONACION DE ASAMBLEA EJIDAL EXTRAORDINARIA, DE FECHA DIESISEIS DE DICIEMBRE DEL AÑO 1996. INICIO DE LA UNIDAD EN FECHA PRIMERO DE MARZO DEL AÑO 1988. CON NÚMERO DE IDENTIFICACIÓN EN CONTROL DE INVENTARIOS DE CATASTRO 5-100. CON CLAVE OPERATIVA ZAC 800223. SE CUENTA CON UN SEGUNDO  DOCUMENTO DE DONACIÓN EMITIDO  POR  LA DELEGACIÓN MUNICIPAL, DE FECHA 24/06/2010. </t>
  </si>
  <si>
    <t xml:space="preserve">SE CUENTA CON DOCUMENTO QUE ACREDITA LA PROPIEDAD MEDIANTE  ACTA DE DONACIÓN DE ASAMBLEA COMUN, DE FECHA TREINTA Y UNO DE JULIO DEL AÑO 1997. ASI TAMBIEN SE CUENTA CON  RATIFICACION DE ACTA  DE DONACION  EMITIDA POR EL DELEGADO MUNICIPAL. CON NÚMERO DE IDENTIFICACIÓN EN CONTROL DE INVENTARIOS DE CATASTRO 5-096.  </t>
  </si>
  <si>
    <t>SE CUENTA CON DOCUMENTO QUE ACREDITA LA PROPIEDAD MEDIANTE  ACTA DE DONACION DE ASAMBLEA EJIDAL, DE FECHA DIESIOCHO DE NOVIEMBRE DEL AÑO 1996. INICIO DE LA UNIDAD EN FECHA PRIMERO DE MARZO DEL AÑO 1983. CON NÚMERO DE IDENTIFICACIÓN EN CONTROL DE INVENTARIOS DE CATASTRO 5-099. CON CLAVE OPERATIVA ZAC 500036.</t>
  </si>
  <si>
    <t>SE CUENTA CON DOCUMENTO QUE ACREDITA LA PROPIEDAD MEDIANTE  ACTA DE DONACION DE SESION DE CABILDO,  EN FECHA TRECE DE JULIO DEL AÑO 2001. SE CUENTA CON  CONTRATO DE COMODATO CON EL H. AYUNTAMIENTO, EN FAVOR DEL  EL DIF MUNICIPAL.</t>
  </si>
  <si>
    <t xml:space="preserve">SE CUENTA CON DOCUMENTO  QUE ACREDITA LA PROPIEDAD MEDIANTE  ACTA DE DONACION DE SESION DE CABILDO, DE FECHA DOS DE DICIEMBRE DEL AÑO 1996. INICIO DE LA UNIDAD EN FECHA PRIMERO DE ENERO DEL AÑO 1960.  </t>
  </si>
  <si>
    <t xml:space="preserve">SE CUENTA CON DOCUMENTO QUE ACREDITA LA PROPIEDAD MEDIANTE ACTA DE DONACION DE  ASAMBLEA EJIDAL, DE FECHA VEINTICUATRO DE ENERO DEL AÑO 1993. CON NÚMERO DE IDENTIFICACIÓN EN CONTROL DE INVENTARIOS DE CATASTRO 5-002. CLAVE OPERATIVA ZAC800311. </t>
  </si>
  <si>
    <t xml:space="preserve">SE CUENTA CON DOCUMENTO QUE ACREDITA LA PROPIEDAD. SE TRAMITARON  DILIGENCIAS DE JURISDICCION VOLUNTARIA DE   DE INFORMACION ADPERPETUAM  CON SENTENCIA FAVORABLE, DE FECHA SEIS DE MAYO DEL 2019, INSCRITA EN R.P.P.C. BAJO EL NUMERO 24, FOLIOS 38, VOLUMEN PRIMERO DE SENTENCIAS, SECCION PRIMERA DE FECHA TRES DE JUNIO DEL AÑO 2019.   INICIO DE LA UNIDAD EN FECHA PRIMERO DE ENERO DEL AÑO 1967. CON NÚMERO DE IDENTIFICACIÓN EN CONTROL DE INVENTARIOS DE CATASTRO 5-037. CON CLAVE OPERATIVA ZAC 800321.  </t>
  </si>
  <si>
    <t>NO SE CUENTA CON DOCUMENTO QUE ACREDITE LA PROPIEDAD. SIN EMBARGO SE CUENTA CON COPIA SIMPLE DE CONTRATO PRIVADO DE COMPRAVENTA, DE FECHA NUEVE DE ENERO DEL AÑO 1965. INICIO DE LA UNIDAD EN FECHA PRIMERO DE ENERO DEL AÑO 1962. CON NÚMERO DE IDENTIFICACIÓN EN CONTROL DE INVENTARIOS DE CATASTRO 5-052.  Y 18-001-99-000-842-00, CON CLAVE OPERATIVA ZAC 800320.</t>
  </si>
  <si>
    <t xml:space="preserve">SE CUENTA CON DOCUMENTO QUE ACREDITA LA PROPIEDAD MEDIANTE ACTA DE  DONACIÓN  DE SESION ORDINARIA DE CABILDO  2015-2021, DE FECHA TREINTA Y UNO DE JULIO DEL AÑO 2019. SE CUENTA CON CONTRATO DE COLABORACIÓN CON EL H. AYUNTAMIENTO, CUYO OBJETIVO ES LA  APORTACIÓN ECONÓMICA PARA LA  CONSTRUCCIÓN Y DONACIÓN DEL INMUEBLE,  DE FECHA VEINTITRES DE SEPTIEMBRE DEL AÑO 2003. CON NÚMERO DE IDENTIFICACIÓN EN CONTROL DE INVENTARIOS DE CATASTRO 5-. </t>
  </si>
  <si>
    <t xml:space="preserve">SE CUENTA CON DOCUMENTO QUE ACREDITA LA PROPIEDAD MEDIANTE ACTA DE DONACION DE SESION DE CABILDO DE FECHA DIESISIETE DE JUNIO DEL AÑO 1993.  INICIO DE LA UNIDAD EN FECHA PRIMERO DE OCTUBRE DEL AÑO 1986. CON NÚMERO DE IDENTIFICACIÓN EN CONTROL DE INVENTARIOS DE CATASTRO 5-055. </t>
  </si>
  <si>
    <t>NO SE CUENTA CON DOCUMENTO QUE ACREDITE LA PROPIEDAD.</t>
  </si>
  <si>
    <t>NO EXISTE DOCUMENTO QUE ACREDITE  LA PROPIEDAD.</t>
  </si>
  <si>
    <t>NO SE CUENTA CON DOCUMENTO QUE ACREDITE  LA PROPIEDAD. SIN EMBARGO SE CUENTA CON COPIA SIMPLE  DE DOCUMENTO DE EXPROPIACIÓN, DE FECHA DOS DE AGOSTO DEL AÑO 1967. INICIO DE LA UNIDAD EN FECHA PRIMERO DE ENERO DEL AÑO 1960. CON NÚMERO DE IDENTIFICACIÓN EN CONTROL DE INVENTARIOS DE CATASTRO 5-075. CON CLAVE OPERATIVA ZAC 800317.</t>
  </si>
  <si>
    <t xml:space="preserve">NO SE CUENTA CON DOCUMENTO QUE ACREDITE  LA PROPIEDAD.  INICIO DE LA UNIDAD EN FECHA PRIMERO DE ENERO DEL AÑO 1959. CON NÚMERO DE IDENTIFICACIÓN EN CONTROL DE INVENTARIOS DE CATASTRO 5-053. CON CLAVE OPERATIVA ZAC 800312. </t>
  </si>
  <si>
    <t xml:space="preserve">SE CUENTA CON DOCUMENTO QUE ACREDITA LA PROPIEDAD MEDIANTE CONTRATO DE  DONACIÓN PRIVADO, DE FECHA TRES DE DICIEMBRE DEL AÑO 1996. INICIO DE LA UNIDAD EN FECHA PRIMERO DE MARZO DEL AÑO 1990. CON NÚMERO DE IDENTIFICACIÓN EN CONTROL DE INVENTARIOS DE CATASTRO 5-085 CON CLAVE OPERATIVA ZAC 800307. </t>
  </si>
  <si>
    <t xml:space="preserve">SE CUENTA CON DOCUMENTO QUE ACREDITA LA PROPIEDAD MEDIANTE  CONTRATO DE COMPRAVENTA NUMERO CUATROSCIENTOS CUARENTA Y SEIS, VOLUMEN XI, DE FECHA VEINTICINCO DE NOVIEMBRE DEL AÑO 1976, DOCUMENTO INSCRITO CON EL NUMERO 18978/BIS  EN FECHA VEINTIOCHO DE JULIO DEL AÑO 1987 , EN LA SECRETARIA DE DESRROLLO  URBANO Y ECOLOGIA, REGISTRO PUBLICO DE LA PROPIEDAD FEDERAL.  ASI TAMBIEN SE CUENTA CON DIARIO OFICIAL  DE LA FEDERACION  TOMO CDXLV, NUMERO DOS, DE FECHA DOS DE OCTUBRE DEL AÑO 1990,   QUE EMITE ACUERDO  POR EL QUE SIN DESINCORPORARSE  SE DESTINA AL SERVICIO DE LA SECRETARIA DE SALUD PARA QUE SIGA FUNCIONANDO COMO CENTRO DE SALUD.  INICIO DE LA UNIDAD EN FECHA PRIMERO DE AGOSTO DEL AÑO 1967. CON NÚMERO DE IDENTIFICACIÓN EN CONTROL DE INVENTARIOS DE CATASTRO 5-120. CON CLAVE OPERATIVA ZAC 80315. </t>
  </si>
  <si>
    <t xml:space="preserve">SE CUENTA CON DOCUMENTO QUE ACREDITA LA PROPIEDAD MEDIANTE  ACTA DE DONACION DE  ASAMBLEA EJIDAL, DE FECHA CATORCE DE ABRIL DEL AÑO 1987.  INICIO DE LA UNIDAD EN FECHA PRIMERO DE ENERO DEL  AÑO 1988. CON NÚMERO DE IDENTIFICACIÓN EN CONTROL DE INVENTARIOS DE CATASTRO 5-121. CON CLAVE OPERATIVA ZAC 800310. </t>
  </si>
  <si>
    <t xml:space="preserve">SE CUENTA CON DOCUMENTO QUE ACREDITA  LA PROPIEDAD  MEDIANTE ACTA DE DONACION DE ASAMBLEA EJIDAL , DE FECHA VEINTISEIS DE FEBRERO DEL AÑO 1995.  INICIO DE LA UNIDAD EN FECHA PRIMERO DE OCTUBRE DEL AÑO 1986. CON NÚMERO DE IDENTIFICACIÓN EN CONTROL DE INVENTARIOS DE CATASTRO 5-150. CON CLAVE OPERATIVA ZAC 800290. </t>
  </si>
  <si>
    <t xml:space="preserve">SE CUENTA CON DOCUMENTO QUE ACREDITA LA PROPIEDAD MEDIANTE ACTA DE DONACION DE SESION DE CABILDO,  DE FECHA VEINTISEIS DE FEBRERO DEL AÑO 1989. INICIO DE LA UNIDAD EN FECHA PRIMERO DE ENERO DEL AÑO 1959,. CON NÚMERO DE IDENTIFICACIÓN EN CONTROL DE INVENTARIOS DE CATASTRO 5-056. </t>
  </si>
  <si>
    <t xml:space="preserve">SE CUENTA CON DOCUMENTO QUE ACREDITA LA PROPIEDAD MEDIANTE  ACTA DE DONACION DE SESION DE  CABILDO, DE FECHA DOCE DE MARZO DEL AÑO 2008, ASI TAMBIEN SE CUENTA CON CERTIFICACION DE ACTA DE DONACIÓN DE SESION DE CABILDO , DE FECHA SEIS DE MARZO DEL AÑO 2019,  EN LA QUE  EL  H. AYUNTAMIENTO UTORIZA QUE EL PERTICULAR DONE DIRECTO A S.S.Z., PERO FINALMENTE MODIFICAN SUS CRITERIOS Y  EL PARTICULAR  CEDE EN FAVOR DEL H. AYUNTAMIENTO.  INICIO DE LA UNIDAD  EN FECHA PRIMERO DE DICIEMBRE DEL AÑO 1994. CON NÚMERO DE IDENTIFICACIÓN EN CONTROL DE INVENTARIOS DE CATASTRO 5-057. CON CLAVE OPERATIVA ZAC 800316. </t>
  </si>
  <si>
    <t xml:space="preserve">SE CUENTA CON DOCUMENTO QUE ACREDITE LA PROPIEDAD MEDIANTE ACTA DE DONACIÓN DE  ASAMBLEA EJIDAL, DE FECHA  OCHO DE NOVIEMBRE DEL AÑO 1996. INICIO DE LA UNIDAD  EN FECHA ENERO DEL AÑO 1990.  CON NÚMERO DE IDENTIFICACIÓN EN CONTROL DE INVENTARIOS DE CATASTRO 5-059. CON CLAVE OPERATIVA ZAC 500033. </t>
  </si>
  <si>
    <t xml:space="preserve">SE CUENTA CON DOCUMENTO QUE ACREDITA LA PROPIEDAD MEDIANTE  ACTA  DE DONACION DE SESION DE  CABILDO, DE FECHA VEINTITRES DE DICIEMBRE DEL AÑO 1998. INICIO DE LA UNIDAD EN FECHA PRIMERO DE ENERO DEL AÑO 1961. CON NÚMERO DE IDENTIFICACIÓN EN CONTROL DE INVENTARIOS DE CATASTRO 5-059. CON CLAVE OPERATIVA ZAC 5077. </t>
  </si>
  <si>
    <t>SE CUENTA CON DOCUMENTO QUE ACREDITA LA PROPIEDAD MEDIANTE  ACTA DE DONACION DE SESION CABILDO (TAMBIEN FIRMAN AUTORIADES DEL COMITÉ EJIDAL), DE  FECHA DIEZ DE OCTUBRE DEL AÑO 2007.</t>
  </si>
  <si>
    <t xml:space="preserve">SE CUENTA CON DOCUMENTO QUE ACREDITA LA PROPIEDAD MEDIANTE  ACTA DE DONACION DE ASAMBLEA EJIDAL, DE FECHA VEINTISEIS DE JUNIO DEL AÑO 1997. INICIO DE LA UNIDAD EN FECHA PRIMERO DE ENERO DEL AÑO 1989. CON NÚMERO DE IDENTIFICACIÓN EN CONTROL DE INVENTARIOS DE CATASTRO 5-078. </t>
  </si>
  <si>
    <t xml:space="preserve">SE CUENTA CON DOCUMENTO QUE ACREDITE  LA PROPIEDAD MEDIANTE CERTIFICACION DE ACTA DE DONACION DE SESION DE CABILDO, DE  FECHA DIESIOCHO  DE JUNIO DEL AÑO 2019. ASI TAMBIEN SE CUENTA CON  ACTA DE DONACION DE SESION DE  CABILDO DE FECHA DE TREINTA  ABRIL DEL AÑO 2007. </t>
  </si>
  <si>
    <t xml:space="preserve">SE CUENTA CON DOCUMENTO QUE ACREDITA LA PROPIEDAD MEDIANTE  ACTA DE DONACION DE ASAMBLEA EJIDAL, DE FECHA SIETE DE MARZO (SIN AÑO). CON NÚMERO DE IDENTIFICACIÓN EN CONTROL DE INVENTARIO DE CATASTRO 5-124. CLAVE OPERATIVA ZAC800216. </t>
  </si>
  <si>
    <t xml:space="preserve">SE CUENTA CON DOCUMENTO QUE ACREDITA LA PROPIEDAD MEDIANTE PROTOCOLIZACION DE SENTENCIA DEFINITIVA DE  ESCRITURA PUBLICA NUMERO 7171, VOLUMEN 204, DE FECHA DIEZ DICIEMBRE DEL AÑO 2019 INSCRITA EN R.P.P.C. BAJO EL NUMERO UNO, FOLIOS 1-4, VOLUMEN 4, SECCION QUINTA, DE FECHA DIEZ DE SEPTIEMBRE DEL AÑO 2020.  SE TRAMITARON  DILIGENCIAS DE INFORMACIÓN ADPERPETUAM, EN FECHA NUEVE DE AGOSTO DEL AÑO 1999.  INICIO DE LA UNIDAD EN FECHA  PRIMERO DE ENERO DEL AÑO 1948. CON NÚMERO DE IDENTIFICACIÓN EN CONTROL DE INVENTARIOS DE CATASTRO 5-127. </t>
  </si>
  <si>
    <t xml:space="preserve">NO SE CUENTA CON DOCUMENTO QUE ACREDITE  LA PROPIEDAD. SIN EMBARGO  SE CUENTA CON COPIA SIMPLE DE CONTRATO DE DONACION EN FAVOR DE LA SECRETARIA DE SALUD, DE FECHA VEINTE DE MARZO DEL AÑO 1985,   DE LA COMPRA QUE HIZO DEL INMUEBLE  EN  FECHA  QUINCE DE AGOSTO DEL AÑO 1967,  DOCUMENTO INSCRITO EN R.P.P.F. BAJO EL NÚMERO 54, FOLIOS 28-29, LIBRO SEGUNDO DE URBANOS DE ZACATECAS, MÉXICO DE FECHA VEINTIDOS  DE OCTUBRE DEL AÑO 1976. ASI TAMBIEN INSCRITA A  FOLIO 195-196 NO. 238, LIBRO XXI, DOCUMENTO PRIVADO DE FECHA VEINTE DE MAYO DEL AÑO 1968, EN REGISTRO PUBLICO  EN TLALTENANGO DE SANCHEZ ROMAN Y CON SELLOS  DE LA  DIRECCIÓN GENERAL DEL PATRIMONIO INMOBILIARIO FEDERAL. INICIO DE LA UNIDAD EN FECHA  PRIMERO DE ENERO DEL AÑO 1967. CON NÚMERO DE IDENTIFICACIÓN EN CONTROL DE INVENTARIOS EN CATASTRO 5-125, CON CLAVE OPERATIVA ZAC 800207. ASI COMO TAMBIÉN SE CUENTA CON DOCUMENTO DE DONACIÓN, DE FECHA VEINTE DE MARZO DEL AÑO 1985. </t>
  </si>
  <si>
    <t xml:space="preserve">NO SE CUENTA CON DOCUMENTO QUE  ACREDITE  LA PROPIEDAD. INICIO DE LA UNIDAD PRIMERO DE ENERO DEL AÑO 1976. CON NÚMERO DE IDENTIFICACIÓN EN CONTROL DE INVENTARIOS DE CATASTRO 5-126. CON CLAVE OPERATIVA ZAC 800213. </t>
  </si>
  <si>
    <t xml:space="preserve">SE CUENTA CON DOCUMENTO QUE ACREDITA LA PROPIEDAD MEDIANTE  ACTA DE DONACION DE SESION DE  CABILDO, DE FECHA VEINTINUEVE DE OCTUBRE DEL AÑO 1996. INICIO DE LA UNIDAD EN FECHA PRIMERO DE ENERO DEL AÑO 1961. CON NÚMERO DE IDENTIFICACIÓN EN CONTROL DE INVENTARIOS DE CATASTRO 5-128.  ASI TAMBIEN SE CUENTA CON CONTRATO DE COMODATO EN FAVOR DEL H. AYUNTAMIENTO. </t>
  </si>
  <si>
    <t xml:space="preserve">SE CUENTA CON DOCUMENTO QUE ACREDITA LA PROPIEDAD MEDIANTE  ACTA DE DONACION DE SESION DE CABILDO, DE FECHA VEINTISIETE DE MAYO DEL AÑO 1994. INICIO  DE LA UNIDAD  EN FECHA PRIMERO DE MARZO DEL AÑO 1983. CON NÚMERO DE IDENTIFICACIÓN EN CONTROL DE INVENTARIOS EN CATASTRO 5-07. </t>
  </si>
  <si>
    <t>SE CUENTA CON DOCUMENTO QUE ACREDITA LA PROPEDAD MEDIANTE  ACTA DE DONACION DE  ASAMBLEA EJIDAL, DE FECHA CATORCE DE MAYO (SIN AÑO). INICIO DE LA UNIDAD EN FECHA PRIMERO DE MARZO DEL AÑO 1963. CON NÚMERO DE IDENTIFICACIÓN EN CONTROL DE INVENTARIOS EN CATASTRO 5-068. CON CLAVE OPERATIVA ZAC 800219.</t>
  </si>
  <si>
    <t xml:space="preserve">SE CUENTA CON DOCUMENTO QUE ACREDITA LAPROPIEDAD MEDIANTE  ACTA DE DONACION DE ASAMBLEA EJIDAL, DE FECHA VEINTISEIS DE JUNIO DEL AÑO 1994. INICIO DE LA UNIDAD EN FECHA  PRIMERO DE ENERO DEL AÑO 1964. CON NÚMERO DE IDENTIFICACIÓN EN CONTROL DE INVENTARIOS EN CATASTRO 5-070. CON CLAVE OPERATIVA ZAC 800239. </t>
  </si>
  <si>
    <t xml:space="preserve">SE CUENTA CON DOCUMENTO QUE ACREDITA LA PROPIEDAD MEDIANTE  ACTA DE DONACION DE ASAMBLEA EJIDAL, DE FECHA CINCO DE JUNIO DEL AÑO 1994. INICIO DE LA UNIDAD EN FECHA PRIMERO DE ENERO DEL AÑO 1966.  CON NÚMERO DE IDENTIFICACIÓN EN CONTROL DE INVENTARIOS EN CATASTRO 5-072. CON CLAVE OPERATIVA ZAC 800240. </t>
  </si>
  <si>
    <t>DOCUMENTO DE DONACIÓN QUE ACREDITA LA PROPIEDAD MEDIANTE ACTA DE DONACION DE  ASAMBLEA EJIDA,L DE FECHA VEINTISEIS DE JUNIO DEL AÑO 1994. INICIO DE LA UNIDAD EN FECHA PRIMERO DE ENERO DEL AÑO 1972. CON NÚMERO DE IDENTIFICACIÓN EN CONTROL DE INVENTARIOS EN CATASTRO 5-069. CON CLAVE OPERATIVA ZAC 800230.</t>
  </si>
  <si>
    <t>SE CUENTA CON DOCUMENTO QUE ACREDITA LA PROPIEDAD MEDIANTE  ACTA DE DONACIÓN DE SESION DE CABILDO, DE FECHA CUATRO DE AGOSTO DEL AÑO 1998. CON NÚMERO DE IDENTIFICACIÓN EN CONTROL DE INVENTARIOS EN CATASTRO 5-074.</t>
  </si>
  <si>
    <t>NO SE CUENTA CON DOCUMENTO QUE ACREDITE LA PROPIEDAD .</t>
  </si>
  <si>
    <t>SE CUENTA CON DOCUMENTO QUE ACREDITA LA PROPEDAD MEDIANTE  ACTA DE DONACION DE ASAMBLEA EJIDAL EXTRAORDINARIA,  DE FECHA VEINTINUEVE DE OCTUBRE DEL AÑO 1989. INICIO DE LA UNIDAD EN FECHA PRIMERO DE ENERO DEL AÑO 1979.  CON NÚMERO DE IDENTIFICACIÓN EN CONTROL DE INVENTARIOS EN CATASTRO 5-141. CON CLAVE OPERATIVA ZAC 800231.</t>
  </si>
  <si>
    <t xml:space="preserve">SE CUENTA CON DOCUMENTO QUE ACREDITA LA PROPIEDAD MEDIANTE ACTA DE DONACIÓN DE ASAMBLEA EJIDAL, DE FECHA DIESISIETE DE ENERO DEL AÑO 1990. INICIO DE LA UNIDAD EN FECHA PRIMERO DE ENERO DEL AÑO 1963. CON NÚMERO DE IDENTIFICACIÓN EN CONTROL DE INVENTARIOS EN CATASTRO 5-142. CON CLAVE OPERATIVA ZAC 800234. </t>
  </si>
  <si>
    <t xml:space="preserve">  01- 49 </t>
  </si>
  <si>
    <t xml:space="preserve"> 01- 93</t>
  </si>
  <si>
    <t xml:space="preserve">  01- 30</t>
  </si>
  <si>
    <t xml:space="preserve"> 01- 20</t>
  </si>
  <si>
    <t xml:space="preserve"> 01- 64</t>
  </si>
  <si>
    <t xml:space="preserve">01. - 13 </t>
  </si>
  <si>
    <t xml:space="preserve"> 01- 94</t>
  </si>
  <si>
    <t xml:space="preserve"> 01- 20 </t>
  </si>
  <si>
    <t xml:space="preserve">  01- 27</t>
  </si>
  <si>
    <t xml:space="preserve">01.- 25 </t>
  </si>
  <si>
    <t xml:space="preserve">  01-03</t>
  </si>
  <si>
    <t xml:space="preserve"> 01- 95</t>
  </si>
  <si>
    <t xml:space="preserve"> 01-21</t>
  </si>
  <si>
    <t xml:space="preserve"> 01- 36</t>
  </si>
  <si>
    <t xml:space="preserve"> 01- 04</t>
  </si>
  <si>
    <t xml:space="preserve"> 01- 32</t>
  </si>
  <si>
    <t>01. - 03</t>
  </si>
  <si>
    <t xml:space="preserve"> 01- 17</t>
  </si>
  <si>
    <t xml:space="preserve"> 01-28</t>
  </si>
  <si>
    <t xml:space="preserve"> 01- 07</t>
  </si>
  <si>
    <t xml:space="preserve"> 01- 37</t>
  </si>
  <si>
    <t xml:space="preserve"> 01- 36 </t>
  </si>
  <si>
    <t xml:space="preserve"> 01- 02</t>
  </si>
  <si>
    <t xml:space="preserve"> 01- 06</t>
  </si>
  <si>
    <t xml:space="preserve"> 01- 66</t>
  </si>
  <si>
    <t xml:space="preserve"> 01- 23</t>
  </si>
  <si>
    <t xml:space="preserve"> 01- 15</t>
  </si>
  <si>
    <t xml:space="preserve"> 01- 11</t>
  </si>
  <si>
    <t xml:space="preserve"> 01- 100</t>
  </si>
  <si>
    <t xml:space="preserve">01. - 60 </t>
  </si>
  <si>
    <t xml:space="preserve"> 01- 10</t>
  </si>
  <si>
    <t xml:space="preserve"> 01- 101</t>
  </si>
  <si>
    <t xml:space="preserve"> 01- 18</t>
  </si>
  <si>
    <t xml:space="preserve"> 01- 15 </t>
  </si>
  <si>
    <t xml:space="preserve">01. - 21 </t>
  </si>
  <si>
    <t xml:space="preserve"> 01- 08</t>
  </si>
  <si>
    <t xml:space="preserve"> 01- 02 </t>
  </si>
  <si>
    <t xml:space="preserve">  01-17  </t>
  </si>
  <si>
    <t xml:space="preserve"> 01- 12</t>
  </si>
  <si>
    <t xml:space="preserve"> 01- 14</t>
  </si>
  <si>
    <t xml:space="preserve"> 01- 63</t>
  </si>
  <si>
    <t xml:space="preserve"> 01- 05</t>
  </si>
  <si>
    <t xml:space="preserve"> 01- 30</t>
  </si>
  <si>
    <t xml:space="preserve">01. - 29 </t>
  </si>
  <si>
    <t xml:space="preserve">01. - 23 </t>
  </si>
  <si>
    <t xml:space="preserve"> 01- 29</t>
  </si>
  <si>
    <t xml:space="preserve"> 01- 09</t>
  </si>
  <si>
    <t xml:space="preserve">  01- 12</t>
  </si>
  <si>
    <t xml:space="preserve"> 01- 47 </t>
  </si>
  <si>
    <t xml:space="preserve"> 01- 74</t>
  </si>
  <si>
    <t xml:space="preserve">01-. 03 </t>
  </si>
  <si>
    <t xml:space="preserve">01. - 19 </t>
  </si>
  <si>
    <t xml:space="preserve">01. - 08 </t>
  </si>
  <si>
    <t xml:space="preserve">01. - 44 </t>
  </si>
  <si>
    <t xml:space="preserve">01. - 03 </t>
  </si>
  <si>
    <t xml:space="preserve"> 01- 24</t>
  </si>
  <si>
    <t xml:space="preserve"> 01 - 19 </t>
  </si>
  <si>
    <t xml:space="preserve"> 01- 26 </t>
  </si>
  <si>
    <t xml:space="preserve"> 01- 30 </t>
  </si>
  <si>
    <t xml:space="preserve"> 01- 32 </t>
  </si>
  <si>
    <t xml:space="preserve"> 01 - 02 </t>
  </si>
  <si>
    <t xml:space="preserve"> 01- 41</t>
  </si>
  <si>
    <t xml:space="preserve"> 01- 07 </t>
  </si>
  <si>
    <t xml:space="preserve"> 01- 23 </t>
  </si>
  <si>
    <t xml:space="preserve"> 01- 41 </t>
  </si>
  <si>
    <t xml:space="preserve"> 01- 03 </t>
  </si>
  <si>
    <t xml:space="preserve"> 01 - 03 </t>
  </si>
  <si>
    <t xml:space="preserve"> 01- 147 </t>
  </si>
  <si>
    <t xml:space="preserve"> 01- 94 </t>
  </si>
  <si>
    <t xml:space="preserve"> 01- 29 </t>
  </si>
  <si>
    <t xml:space="preserve"> 01- 111</t>
  </si>
  <si>
    <t xml:space="preserve"> 01- 06 </t>
  </si>
  <si>
    <t xml:space="preserve"> 01- 13 </t>
  </si>
  <si>
    <t xml:space="preserve">01. - 10 </t>
  </si>
  <si>
    <t xml:space="preserve"> 01- 24 </t>
  </si>
  <si>
    <t xml:space="preserve"> 01- 03</t>
  </si>
  <si>
    <t xml:space="preserve"> 01- 04 </t>
  </si>
  <si>
    <t xml:space="preserve"> 01- 17 </t>
  </si>
  <si>
    <t xml:space="preserve">01. - 18 </t>
  </si>
  <si>
    <t xml:space="preserve"> 01- 43</t>
  </si>
  <si>
    <t xml:space="preserve"> 01- 09 </t>
  </si>
  <si>
    <t xml:space="preserve"> 01- 12 </t>
  </si>
  <si>
    <t xml:space="preserve"> 01- 14 </t>
  </si>
  <si>
    <t xml:space="preserve"> 01 - 05 </t>
  </si>
  <si>
    <t xml:space="preserve"> 01- 126 </t>
  </si>
  <si>
    <t xml:space="preserve"> 01- 57</t>
  </si>
  <si>
    <t xml:space="preserve"> 01- 10 </t>
  </si>
  <si>
    <t xml:space="preserve"> 01- 61</t>
  </si>
  <si>
    <t xml:space="preserve"> 01- 71</t>
  </si>
  <si>
    <t xml:space="preserve"> 01- 34 </t>
  </si>
  <si>
    <t xml:space="preserve"> 01- 25 </t>
  </si>
  <si>
    <t xml:space="preserve"> 01- 21 </t>
  </si>
  <si>
    <t xml:space="preserve"> 01- 58 </t>
  </si>
  <si>
    <t xml:space="preserve"> 01-60 </t>
  </si>
  <si>
    <t xml:space="preserve"> 01- </t>
  </si>
  <si>
    <t xml:space="preserve"> 01- 34</t>
  </si>
  <si>
    <t xml:space="preserve"> 01- 119 </t>
  </si>
  <si>
    <t xml:space="preserve"> 01- 131</t>
  </si>
  <si>
    <t xml:space="preserve"> 01- 35</t>
  </si>
  <si>
    <t xml:space="preserve"> 01- 37 </t>
  </si>
  <si>
    <t xml:space="preserve">01. - 20 </t>
  </si>
  <si>
    <t xml:space="preserve"> 01- 18 </t>
  </si>
  <si>
    <t xml:space="preserve">01. - 43 </t>
  </si>
  <si>
    <t xml:space="preserve"> 01- 46 </t>
  </si>
  <si>
    <t xml:space="preserve"> 01- 133</t>
  </si>
  <si>
    <t xml:space="preserve"> 01- 35 </t>
  </si>
  <si>
    <t xml:space="preserve">01. - 47 </t>
  </si>
  <si>
    <t xml:space="preserve"> 01- 66 </t>
  </si>
  <si>
    <t xml:space="preserve">01. 70 </t>
  </si>
  <si>
    <t>01-14 TOMOII :  221</t>
  </si>
  <si>
    <t xml:space="preserve"> 01- 39 </t>
  </si>
  <si>
    <t xml:space="preserve"> 01- 13</t>
  </si>
  <si>
    <t xml:space="preserve">01. - 16 </t>
  </si>
  <si>
    <t xml:space="preserve"> 01- 28 </t>
  </si>
  <si>
    <t xml:space="preserve">01. - 32 </t>
  </si>
  <si>
    <t xml:space="preserve">01. - 34 </t>
  </si>
  <si>
    <t xml:space="preserve"> 01- 40 </t>
  </si>
  <si>
    <t xml:space="preserve"> 01- 87 </t>
  </si>
  <si>
    <t xml:space="preserve">01- 148  TOMO II : 107 </t>
  </si>
  <si>
    <t xml:space="preserve"> 01 -02 </t>
  </si>
  <si>
    <t xml:space="preserve"> 01- 49 </t>
  </si>
  <si>
    <t xml:space="preserve"> 01- 22</t>
  </si>
  <si>
    <t xml:space="preserve"> 01- 59 </t>
  </si>
  <si>
    <t xml:space="preserve"> 01- 129 </t>
  </si>
  <si>
    <t xml:space="preserve"> 01-33 </t>
  </si>
  <si>
    <t xml:space="preserve"> 01- 53</t>
  </si>
  <si>
    <t xml:space="preserve">  01- 36 </t>
  </si>
  <si>
    <t xml:space="preserve">01. - 07 </t>
  </si>
  <si>
    <t xml:space="preserve"> 01- 21</t>
  </si>
  <si>
    <t xml:space="preserve">01. - 04 </t>
  </si>
  <si>
    <t xml:space="preserve"> 01- 19</t>
  </si>
  <si>
    <t xml:space="preserve">01. - 26 </t>
  </si>
  <si>
    <t xml:space="preserve"> 01- 31</t>
  </si>
  <si>
    <t xml:space="preserve"> 01- 130 TOMO II : 32</t>
  </si>
  <si>
    <t xml:space="preserve">CALLE FERROCARRIL NUMERO  19, COLONIA CENTRO, SAN JERÓNIMO, GUADALUPE, ZAC. </t>
  </si>
  <si>
    <t xml:space="preserve">NO SE CUENTA CON  DOCUMENTO QUE ACREDITE  LA PROPIEDAD.  INICIO DE LA UNIDAD EN FECHA  PRIMERO DE ENERO DEL AÑO 2000.  CON NÚMERO DE IDENTIFICACIÓN EN CONTROL DE INVENTARIAOS EN CATASTRO 5-049. CLAVE OPERATIVA ZAC500032.                                                                                                                                </t>
  </si>
  <si>
    <t xml:space="preserve">SE CUENTA CON DOCUMENTO   QUE ACREDITA LA PROPIEDAD MEDIANTE ACTA  DE DONACIÓN DE ASAMBLEA EJIDAL , DE FECHA TRES DE FEBRERO  DEL AÑO 1993.INICIO DE LA UNIDAD  EN FECHA PRIMERO DE ENERO DEL AÑO 1990. NÚMERO DE IDENTIFICACIÓN EN CONTROL DE INVENTARIOS DE CATASTRO 5-042. CLAVE OPERATIVA ZAC 800294 . </t>
  </si>
  <si>
    <t>CALLE HIDALGO  S/N,  COLONIA CENTRO, TACOALECHE, GUADALUPE, ZAC.</t>
  </si>
  <si>
    <t>SE CUENTA CON DOCUMENTO QUE ACREDITA MEDIANTE ACTA DE DONACIÓN DE SESION DE CABILDO, DE FECHA DIESISEIS DE JUNIO DEL AÑO 1994.  NÚMERO DE IDENTIFICACIÓN EN CONTROL DE INVENTARIOS DE CATASTRO 5-082.  CLAVE OPERATIVA ZAC 500035.</t>
  </si>
  <si>
    <t>SE CUENTA CON DOCUMENTO QUE ACREDITA LA PROPIEDAD MEDIANTE  ACTA DE DONACIÓN DE SESION DE CABILDO, DE FECHA DOS DE OCTUBRE DEL AÑO 1996</t>
  </si>
  <si>
    <t>SE CUENTA CON DOCUMENTO QUE ACREDITA LA PROPIEDAD MEDIANTE ACTA DE DONACIÓN DE  SESION DE CABILDO, DE FECHA  NUEVE DE FEBRERO DEL AÑO 2015.</t>
  </si>
  <si>
    <t xml:space="preserve">NO SE CUENTA CON DOCUMENTO QUE ACREDITE LA PROPIEDAD,  SIN EMBARGO SE CUENTA CON COPIA DE ACTA DE DONACIÓN DE ASAMBLEA  EJIDAL,  DE FECHA VEINTIUNO DE JULIO DEL AÑO 1988. INICIO DE LA UNIDAD EN FECHA PRIMERO DE ENERO DEL AÑO 1984. NÚMERO DE IDENTIFICACIÓN EN CONTROL DE INVENTARIOS DE CATASTRO 5-095. CLAVE OPERATIVA ZAC 800293 ZAC.  </t>
  </si>
  <si>
    <t xml:space="preserve">NO SE CUENTA CON DOCUMENTO QUE ACREDITE LA PROPIEDAD, UNICAMENTE  SE CUENTA CON CONTRATO DE COMODATO DE GOBIERNO DEL ESTADO,  DE FECHA CUATRO DE SEPTIEMBRE DEL AÑO 2009. </t>
  </si>
  <si>
    <t>CALZADA HEROES DE CHAPULTEPEC  S/N ZACATECAS, ZAC.</t>
  </si>
  <si>
    <t>SE CUENTA CON DOCUMENTO QUE ACREDITA LA PROPIEDAD MEDIANTE  ACTA DE SESION DE CABILDO,  DE FECHA VEINTIDOS DE DICIEMBRE DEL AÑO 1993.  INICIO DE LA UNIDAD EN FECHA PRIMERO DE ENERO DEL AÑO 1966. CON NÚMERO DE IDENTIFICACIÓN EN CONTROL DE INVENTARIOS DE CATASTRO 5-159.</t>
  </si>
  <si>
    <t>SE CUENTA CON DOCUMENTO QUE ACREDITA LA PROPIEDAD MEDIANTE ACTA DE DONACIÓN DE ASAMBLEA EJIDAL, DE FECHA DIEZ Y NUEVE DE SEPTIEMBRE DEL AÑO 1996. INICIO DE LA UNIDAD EN FECHA PRIMERO DE ENERO DEL AÑO 1992. NÚMERO DE IDENTIFICACIÓN EN CONTROL DE INVENTARIOS DE CATASTRO 5-158. CLAVE OPERATIVA ZAC 500029 ZAC.</t>
  </si>
  <si>
    <t xml:space="preserve">SE CUENTA CON DOCUMENTO QUE ACREDITE LA PROPIEDAD MEDIANTE ACTA DE DONACION DE SESION DE CABILDO NUMERO 71, DE FECHA DIECISIETE  DE SEPTIEMBRE DEL AÑO  2003. CONVENIO DE COLABORACIÓN PARA LA CONSTRUCCIÓN DEL HOSPITAL DE FECHA QUINCE DE DICIEMBRE DEL AÑO 2003.     </t>
  </si>
  <si>
    <t>JARDIN DE ZARAGOZA, NO 1 , LUIS MOYA, ZAC.</t>
  </si>
  <si>
    <t>SE CUENTA CON DOCUMENTO QUE ACREDITA LA PROPIEDAD MEDIANTE  ACTA DE DONACIÓN DE SESION DE CABILDO, DE FECHA SEIS DE AGOSTO DEL AÑO 1993.  INICIO DE LA UNIDAD EN FECHA PRIMERO DE ENERO DEL AÑO 1965. CON NÚMERO DE IDENTIFICACIÓN EN CONTROL DE INVENTARIOS EN CATASTRO 5-067.</t>
  </si>
  <si>
    <t>ALAMEDA  S/N   COLONIA CENTRO, NORIA DE ÁNGELES, ZAC.</t>
  </si>
  <si>
    <t>INDEPENDENCIA NO, 115, MARAVILLAS, NORIA DE ÁNGELES, ZAC.</t>
  </si>
  <si>
    <t xml:space="preserve">01. - 02 </t>
  </si>
  <si>
    <t xml:space="preserve">NO SE CUENTA CON DOCUMENTO QUE ACREDITE  LA PROPIEDAD, NO OBSTANTE SE CUENTA CON COPIA SIMPLE DE  DECRETO DONDE H. CONGRESO DEL ESTADO,  AUTORIZA LA DONACIÓN EN FECHA ONCE DE NOVIEMBRE DEL AÑO 1978 ,  EN PERIÓDICO OFICIAL NÚM. 90, CON NÚMERO DE IDENTIFICACIÓN EN CONTROL DE INVENTARIOS DE CATASTRO 5-018, CON CLAVE OPERATIVA ZAC 800263. </t>
  </si>
  <si>
    <t>SE CUENTA CON DOCUMENTO  QUE ACREDITA LA PROPIEDAD  MEDIANTE ACTA DE DONACIÓN DE  ASAMBLEA EJIDAL , DE FECHA NUEVE DE MARZO  DEL AÑO 1987. INICIO DE LA UNIDAD EN FECHA PRIMERO DE ENERO DEL AÑO 1989. CON NÚMERO DE IDENTIFICACIÓN EN CONTROL DE INVENTARIOS DE CATASTRO 5-020. CON CLAVE OPERATIVA ZAC 800250.</t>
  </si>
  <si>
    <t xml:space="preserve">SE CUENTA CON DOCUMENTO QUE ACREDITA LA PROPIEDAD MEDIANTE ACTA DE DONACION DE SESION DE CABILDO,  DE FECHA  VEINTISEIS DE SEPTIEMBRE DEL AÑO 1993. INICIO DE LA UNIDAD EN FECHA  PRIMERO DE ENERO DEL AÑO  1949. CON NÚMERO DE IDENTIFICACIÓN EN CONTROL DE INVENTARIOS DE CATASTRO 5-108. </t>
  </si>
  <si>
    <t xml:space="preserve">SE CUETA CON DOCUMENTO QUE ACREDITA LA PROPIEDAD MEDIANTE ACTA  DE DONACIÓN DE SESION DE CABILDO, DE FECHA VEINTIUNO DE ABRIL DEL AÑO 1993, INICIO DE LA UNIDAD EN FECHA PRIMERO DE ENERO DEL AÑO 1945, CON NÚMERO DE IDENTIFICACIÓN EN CONTROL DE INVENTARIOS DE CATASTRO 5-112. </t>
  </si>
  <si>
    <t xml:space="preserve">SE CUENTA CON DOCUMENTO QUE ACREDITA LA PROPIEDAD MEDIANTE ACTA DE DONACION DE ASAMBLEA EJIDAL, DE FECHA DIECISIETE DE MARZO DEL AÑO 1987. INICIO DE LA UNIDAD EN FECHA PRIMERO DE ENERO DEL AÑO 1989. CON NÚMERO DE IDENTIFICACIÓN EN CONTROL DE INVENTARIOS DE CATASTRO 5-118. CLAVE OPERATIVA ZAC 800255. </t>
  </si>
  <si>
    <t xml:space="preserve">SE CUENTA CON DOCUMENTO QUE ACREDITA LA PROPIEDAD MEDIANTE ACTA  DE DONACIÓN DE SESION DE CABILDO, DE FECHA VEINTIDOS DE ENERO DEL AÑO 1998. FECHA DE INICIO DE LA UNIDAD EN FECHA  PRIMERO DE ENERO DEL AÑO 1957. CON NÚMERO DE IDENTIFICACIÓN EN CONTROL DE INVENTARIOS DE CATASTRO 5-138. </t>
  </si>
  <si>
    <t xml:space="preserve">SE CUENTA CON DOCUMENTO QUE ACREDITA LA PROPIEDAD MEDIANTE  ACTA DE DONACIÓN DE ASAMBLEA EJIDAL, DE FECHA DOCE DE MARZO DEL AÑO 1987. CON NÚMERO DE IDENTIFICACIÓN EN CONTROL DE INVENTARIO DE INVENTARIO DE CATASTRO 5-137. CLAVE OPERATIVA ZAC800252. </t>
  </si>
  <si>
    <t>SE CUENTA CON DOCUMENTO QUE ACREDITA LA PROPIEDAD MEDIANTE  ACTA DE DONACION DE SESION DE  CABILDO,  DE FECHA DIESISEIS DE JUNIO DEL 2010 CON NÚMERO DE IDENTIFICACIÓN EN CONTROL DE INVENTARIOS EN CATASTRO       5-035.</t>
  </si>
  <si>
    <t xml:space="preserve">SE CUENTA CON DOCUMENTO QUE ACREDITA LA PROPIEDAD MEDIANTE ACTA DE DONACION DE ASAMBLEA EJIDAL, DE  FECHA TREINTA Y UNO DE MARZO DE 1987  DE JUNIO DEL AÑO 2010. ASI TAMBIEN SE CUENTA  CON VARIAS ACTAS  DE DONACIÓN DE ASAMBLEA EJIDAL. </t>
  </si>
  <si>
    <t>ALFONSO MEDINA S/N , PROGRESO DE ALFONSO MEDINA, RÍO GRANDE, ZAC.</t>
  </si>
  <si>
    <t>SE CUENTA CON DOCUMENTO QUE ACREDITA LA PROPIEDAD MEDIANTE ACTA DE DONACION DE SESION DECABILDO, DE FECHA CINCO DE NOVIEMBRE DEL AÑO 1995. INICIO DE LA UNIDAD  EN FECHA ENERO DEL AÑO 1963. CON NÚMERO DE IDENTIFICACIÓN EN CONTROL DE INVENTARIOS DE CATASTRO 5-004.</t>
  </si>
  <si>
    <t xml:space="preserve">SE CUENTA CON DOCUMENTO QUE ACREDITA LA PROPIEDAD MEDIANTE ACTA DE DONACION DE SESION DE CABILDO, DE FECHA DOS  DE  SEPTIEMBRE DEL AÑO 2008. </t>
  </si>
  <si>
    <t xml:space="preserve">NO SE CUENTA CON DOCUMENTO QUE ACREDITE  LA PROPIEDAD. INICIO DE LA UNIDAD EN FECHA PRIMERO DE ENERO DEL AÑO 1990. CON NÚMERO DE IDENTIFICACIÓN EN CONTROL DE INVENTARIOS DE CATASTRO 5-161. </t>
  </si>
  <si>
    <t xml:space="preserve">01. - 38 </t>
  </si>
  <si>
    <t>SE CUENTA CON DOCUMENTO QUE ACREDITA LA PROPIEDAD MEDIANTE ACTA DE DONACIÓN DE  SESIÓN EXTRAORDINARIA PRIVADA  DE CABILDO, DE  FECHA DOCE  DE MARZO DEL AÑO 2008.</t>
  </si>
  <si>
    <t xml:space="preserve">NO SE CUENTA CON DOCUMENTO QUE ACREDITE LA PROPIEDAD.  NO OBSTANTE SE CUENTA CON COPIASIMPLE  DE CONTRATO DE COMPRAVENTA DE ESCRITURA PÚBLICA DE CESIÓN,   DE FECHA TRECE DE ENERO DE 1998 . INICIO DE LA UNIDAD EN FECHA PRIMERO DE FEBRERO DEL AÑO 1960. CON NÚMERO DE IDENTIFICACIÓN EN CONTROL DE INVENTARIOS EN CATASTRO 5-009. </t>
  </si>
  <si>
    <t>NO SE CUENTA CON DOCUMENTO QUE ACREDITE LA PROPIEDAD. SOLO SE CUENTA CON COPIA SIMPLE DE JUICIO SUCESORIO INTESTAMENTARIO NUMERO 224/98, QUE PROMUEVE LA FAMILIA PIÑA. CON NÚMERO DE IDENTIFICACIÓN EN CONTROL DE INVENTARIOS DE CATASTRO 5-</t>
  </si>
  <si>
    <t>SE CUENTA CON DOCUMENTO QUE ACREDITA LA PROPIEDAD MEDIANTE  CONTRATO DE COMPRAVENTA  NUMERO VEINTICINCO MIL OCHOCIENTOS DIECISIETE, VOLUMEN 651, DE FECHA DIESIOCHO DE  DICIEMBRE DEL AÑO DOS MIL TRECE, INSCRITA EN R.P.P.C. BAJO EL NUMERO 50, FOLIOS 209-212, VOLUMEN 828, LIBRO PRIMERO, SECCION PRIMERA EN FECHA VEINTINUEVE DE ABRIL DEL AÑO 2014.   POSTERIORMENTE SE DESINCORPORA  UNA FRACCION DE TERRENO  DE 12,539.258 Y 57,593.195 M2 ,   EN FAVOR DE LAS SRAS. FALCON  (PERMUTA) DETALLADOS EN FORMALIZACIÓN DE CONTRATO DE PERMUTA DE INSTRUMENTO NUMERO  TREINTA Y SEIS MIL SETENTA Y TRES VOLUMEN SEISCIENTOS SESENTA Y CINCO DE FECHA TRES DE JULIO DEL AÑO 2017. INSCRITO EN R.P.P.C. BAJO EL NUMERO 37, FOLIOS 198-202, VOLUMEN 261, LIBRO PRIMERO, SECCION PRIMERA,  EN FECHA VEINTICUATRO DE OCTUBRE DEL AÑO 2017.  DE LA SUPERFICIE TOTAL EN FAVOR DE LAS SRAS. FALCON  (PERMUTA)</t>
  </si>
  <si>
    <t>SE CUENTA CON DOCUMENTO QUE ACREDITA LA PROPIEDAD MEDIANTE  CONTRATO DE PROMEZA DE  PERMUTA, NUMERO TREINTA Y CINCO MIL SETESCIENTOS CINCUENTA Y SEIS, VOLUMEN SEISCIENTOS SEISCIENTOS SESENTA Y CINCO,  DE FECHA DIESISIETE DE ENERO DEL AÑO 2017 Y  FORMALIZACIÓN DE CONTRATO DE PERMUTA DE INSTRUMENTO NUMERO  TREINTA Y SEIS MIL SETENTA Y TRES VOLUMEN  SEISCIENTOS SESENTA Y CINCO DE FECHA TRES DE JULIO DEL AÑO 2017. INSCRITO EN R.P.P.C. BAJO EL NUMERO 37, FOLIOS 198-202, VOLUMEN 261, LIBRO PRIMERO, SECCION PRIMERA EN FECHA VEINTICUATRO DE OCTUBRE DEL AÑO 2017.</t>
  </si>
  <si>
    <t>SE CUENTA CON DOCUMENTO QUE ACREDITA LA PROPIEDAD MEDIANTE CONTRATO DE  DONACIÓN GRATUITO NUMERO  4039,  VOLUMEN QUINCUAGÉSIMO PRIMERO DE FECHA VEINTE  DE FEBRERO DEL AÑO 2001. INSCRITO EN R.P.P.C. BAJO EL NÚMERO 34, FOLIOS 127-130, VOLUMEN CCLXIII, LIBRO PRIMERO, SECCIÓN PRIMERA, DE FECHA QUINCE  DE AGOSTO DEL AÑO  2008.</t>
  </si>
  <si>
    <t>NO SE CUENTA CON DOCUMENTO QUE ACREDITE  LA PROPIEDAD. SIN EMBARGO SE CUENTA CON ORIGINAL DE CONTRATO DE PROMESA DE COMPRAVENTA, DE FECHA QUINCE DE AGOSTO DEL AÑO 2008,  MEDIANTE EL CUAL EL H. AYUNTAMIENTO COMPRA A LA C. MA. ISABEL FIGUEROA MELÉNDEZ,  UN TERRENO PARA LA CONSTRUCCION DEL CENTRO DE SALUD.</t>
  </si>
  <si>
    <t>SE CUENTA CON DOCUMENTO QUE ACREDITA LA PROPIEDAD MEDIANTE PROTOCOLIZACIÓN  DE SENTENCIA DEFINITIVA DE ESCRITURA PUBLICA NUMERO   7142, VOLUMEN 203, DE FECHA  DOS DE DICIEMBREDEL AÑO 2019, INSCRITA EN R.P.P.C. BAJO EL NUMERO 69, FOLIO 147-151, VOLUMEN 254, LIBRO 1, SECCION PRIMERA DE FECHA VEINTIOCHO DE FEBRERO DEL AÑO 2007. SE TRAMITARON DILIGENCIAS DE INFORMACIÓN ADPERPETUAM PARA RECUPERAR LA PROPIEDAD EN  FECHA CINCO DE MARZO DEL AÑO 1999.  INICIO DE LA UNIDAD EN FECHA PRIMERO DE ENERO DEL AÑO 1957. CON NÚMERO DE IDENTIFICACIÓN EN CONTROL DE INVENTARIOS DE CATASTRO 5-084.</t>
  </si>
  <si>
    <t>NO SE CUENTA CON DOCUMENTO QUE ACREDITE LA PROPIEDAD. SE TRAMITARON  DILIGENCIAS DE INFORMACIÓN ADPERPETUAM, EN FECHA DIECINUEVE DE AGOSTO DEL AÑO 1999. LA SENTENCIA FUE FAVORABLE A S.S.Z., NO OBSTANTE NO SE HA LOGRADO HACER LA INSCRIPCION EN R.P.P.C. PORQUE EL H. AYUNTAMIENTO PROMOVIO EL MISMO JUICIO A SU FAVOR, QUE TAMBIEN LES  FUE FAVORABLE  YA LA  REGISTRARON. INICIO DE LA UNIDAD EN FECHA PRIMERO DE ENERO DEL AÑO 2000. CON NÚMERO DE IDENTIFICACIÓN EN CONTROL DE INVENTARIOS DE CATASTRO 5-154.</t>
  </si>
  <si>
    <t xml:space="preserve">SE CUENTA CON DOCUMENTO QUE ACREDITA LA PROPIEDAD MEDIANTE PROTOCOLIZACION DE SENTENCIA DEFINITIVA FAVORABLE EN FAVOR DE S.S.Z.,  ESCRITURA PUBLICA NUMERO 7326, VOLUMEN 209, DE FECHA DIEZ DE  MARZO DEL AÑO 2020 , INSCRITA EN R.P.P.C. BAJO EL NUMERO 02, FOLIOS 5-8, VOLUMEN 4, SECCION QUINTA, DE FECHA DIEZ  DE SEPTIEMBRE DEL AÑO 2020.  SE PROMOVIERON DILIGENCIAS DE INFORMACIÓN ADPERPETUAM EN FECHA NUEVE DE NOVIEMBRE DEL AÑO 1999. INICIO DE LA UNIDAD EN FECHA PRIMERO DE ENERO DEL AÑO 1969. CON NÚMERO DE IDENTIFICACIÓN EN CONTROL DE INVENTARIOS DE CATASTRO 5-056. </t>
  </si>
  <si>
    <t>SE CUENTA CON DOCUMENTO QUE ACREDITA LA PROPIEDAD MEDIANTE ESCRITURA PUBLICA NÚMERO 12,755, VOLUMEN CXIII, DE FECHA DIECISEIS DE  DICIEMBRE DEL AÑO 2014.  INSCRITO EN R.P.P.C.  BAJO EL NÚMERO ONCE FOLIO 33 VOLUMEN 526,  LIBRO PRIMERO,  SECCIÓN PRIMERA,  DE FECHA SEIS DE FEBRERO DEL AÑO 2015.</t>
  </si>
  <si>
    <t xml:space="preserve">NO SE CUENTA CON DOCUMENTO QUE ACREDITE  LA PROPIEDAD, SIN EMBARGO SE CUENTA CON  COPIA SIMPLE DE CONTRATO PRIVADO DE TRASLADO  DE DOMINIO DE COMPRAVENTA,  DE FECHA DIEZ DE MARZO DEL AÑO 1970. INICIO DE LA UNIDAD EN FECHA PRIMERO DE ENERO DEL AÑO 1970. CON NÚMERO DE IDENTIFICACIÓN EN CONTROL DE INVENTARIOS DE CATASTRO 5-123, CON CLAVE OPERATIVA ZAC 800210. </t>
  </si>
  <si>
    <t xml:space="preserve">VALOR TERRENO </t>
  </si>
  <si>
    <t xml:space="preserve">VALOR TOTAL </t>
  </si>
  <si>
    <t>$1950. 00</t>
  </si>
  <si>
    <t>$165. 00</t>
  </si>
  <si>
    <t>$100. 00</t>
  </si>
  <si>
    <t>$200. 00</t>
  </si>
  <si>
    <t>$2,500. 00</t>
  </si>
  <si>
    <t>$500. 00</t>
  </si>
  <si>
    <t>$600. 00</t>
  </si>
  <si>
    <t>$1,800. 00</t>
  </si>
  <si>
    <t>$513,000. 00</t>
  </si>
  <si>
    <t>$1,600. 00</t>
  </si>
  <si>
    <t>$333,520. 00</t>
  </si>
  <si>
    <t>$70,000. 00</t>
  </si>
  <si>
    <t>$ 97,490. 00</t>
  </si>
  <si>
    <t>$ 629,700. 00</t>
  </si>
  <si>
    <t>$280.00.00</t>
  </si>
  <si>
    <t>213,360. 00</t>
  </si>
  <si>
    <t>671,720. 00</t>
  </si>
  <si>
    <t>3,</t>
  </si>
  <si>
    <t>1,  004. 688. 00</t>
  </si>
  <si>
    <t>5,067, 188.00</t>
  </si>
  <si>
    <t>262,710. 00</t>
  </si>
  <si>
    <t>$1800. 00</t>
  </si>
  <si>
    <t>$ 1800. 00</t>
  </si>
  <si>
    <t>$ 736,546. 15</t>
  </si>
  <si>
    <t xml:space="preserve">$ 288,000. 00 </t>
  </si>
  <si>
    <t>$ 65. 00</t>
  </si>
  <si>
    <t>$195. 00</t>
  </si>
  <si>
    <t>$130. 00</t>
  </si>
  <si>
    <t>$390. 00</t>
  </si>
  <si>
    <t>$ 130. 00</t>
  </si>
  <si>
    <t>$520. 00</t>
  </si>
  <si>
    <t>$25.  00</t>
  </si>
  <si>
    <t>$ 160. 00</t>
  </si>
  <si>
    <t>$ 600. 00</t>
  </si>
  <si>
    <t>$ 325. 00</t>
  </si>
  <si>
    <t>$ 180. 00</t>
  </si>
  <si>
    <t>$ 10 . 00</t>
  </si>
  <si>
    <t xml:space="preserve"> $ 25. 00</t>
  </si>
  <si>
    <t>$ 25. 00</t>
  </si>
  <si>
    <t>$ 3. 50</t>
  </si>
  <si>
    <t xml:space="preserve"> $ 100. 00</t>
  </si>
  <si>
    <t xml:space="preserve"> $ 30. 00</t>
  </si>
  <si>
    <t xml:space="preserve"> $ 10. 00</t>
  </si>
  <si>
    <t xml:space="preserve"> $ 20. 00</t>
  </si>
  <si>
    <t xml:space="preserve"> $520. 00</t>
  </si>
  <si>
    <t>$50. 00</t>
  </si>
  <si>
    <t>$1, 700.  00</t>
  </si>
  <si>
    <t>$800. 00</t>
  </si>
  <si>
    <t xml:space="preserve">$- </t>
  </si>
  <si>
    <t xml:space="preserve">$ - </t>
  </si>
  <si>
    <t>$300. 00</t>
  </si>
  <si>
    <t>$ 50. 00</t>
  </si>
  <si>
    <t>$30. 00</t>
  </si>
  <si>
    <t>$400. 00</t>
  </si>
  <si>
    <t>$8.  00</t>
  </si>
  <si>
    <t>$8, 000.00</t>
  </si>
  <si>
    <t>$ 100. 00</t>
  </si>
  <si>
    <t>$15. 00</t>
  </si>
  <si>
    <t>$10. 00</t>
  </si>
  <si>
    <t>$75. 00</t>
  </si>
  <si>
    <t>$ 390. 00</t>
  </si>
  <si>
    <t>$345 . 00</t>
  </si>
  <si>
    <t>$230. 00</t>
  </si>
  <si>
    <t>$450. 00</t>
  </si>
  <si>
    <t>$1,950. 00</t>
  </si>
  <si>
    <t>$250.  00</t>
  </si>
  <si>
    <t>$80. 00</t>
  </si>
  <si>
    <t>$800.  00</t>
  </si>
  <si>
    <t>$550. 00</t>
  </si>
  <si>
    <t>$ 1,650,00. 00</t>
  </si>
  <si>
    <t xml:space="preserve">$ 165, 300.00 </t>
  </si>
  <si>
    <t>$ 321,707. 10</t>
  </si>
  <si>
    <t>$ 44, 000. 00</t>
  </si>
  <si>
    <t>$58, 000. 00</t>
  </si>
  <si>
    <t>$90, 470. 40</t>
  </si>
  <si>
    <t>$45, 205.00</t>
  </si>
  <si>
    <t>$2, 795,276. 25</t>
  </si>
  <si>
    <t>$1, 036,119.50</t>
  </si>
  <si>
    <t>$42,000. 00</t>
  </si>
  <si>
    <t>$34,080. 00</t>
  </si>
  <si>
    <t>$35,650. 00</t>
  </si>
  <si>
    <t>$15, 395. 00</t>
  </si>
  <si>
    <t>$ 4, 062, 500. 00</t>
  </si>
  <si>
    <t>$580,262. 00</t>
  </si>
  <si>
    <t>$350,000. 00</t>
  </si>
  <si>
    <t>$75, 000. 00</t>
  </si>
  <si>
    <t>$100,000. 00</t>
  </si>
  <si>
    <t>$283,576. 80</t>
  </si>
  <si>
    <t>$250, 856. 40</t>
  </si>
  <si>
    <t>$11, 792. 00</t>
  </si>
  <si>
    <t>$48,000. 00</t>
  </si>
  <si>
    <t>$ 675,000. 00</t>
  </si>
  <si>
    <t xml:space="preserve">$  - </t>
  </si>
  <si>
    <t>$1,262,800. 50</t>
  </si>
  <si>
    <t>$125,000. 00</t>
  </si>
  <si>
    <t>$445,2000. 00</t>
  </si>
  <si>
    <t>$309, 550.00</t>
  </si>
  <si>
    <t>$37,200. 00</t>
  </si>
  <si>
    <t>$217,600 .00</t>
  </si>
  <si>
    <t>$8,280. 00</t>
  </si>
  <si>
    <t>$275,000. 00</t>
  </si>
  <si>
    <t>$74,000. 00</t>
  </si>
  <si>
    <t>$312, 800 .00</t>
  </si>
  <si>
    <t>$ 2,922,550 .00</t>
  </si>
  <si>
    <t>$49,400. 00</t>
  </si>
  <si>
    <t>$45,000. 00</t>
  </si>
  <si>
    <t>$80,000. 00</t>
  </si>
  <si>
    <t>$2,014, 480. 00</t>
  </si>
  <si>
    <t>$50,000. 00</t>
  </si>
  <si>
    <t>$14,180. 00</t>
  </si>
  <si>
    <t>$1,9741. 5</t>
  </si>
  <si>
    <t>$38,710. 00</t>
  </si>
  <si>
    <t>$25, 834.  00</t>
  </si>
  <si>
    <t>$6, 852.  00</t>
  </si>
  <si>
    <t>$38,202 .60</t>
  </si>
  <si>
    <t>$50,000 .00</t>
  </si>
  <si>
    <t>$81,250 .00</t>
  </si>
  <si>
    <t>$107,620. 00</t>
  </si>
  <si>
    <t>$637,000. 00</t>
  </si>
  <si>
    <t>$81,900. 00</t>
  </si>
  <si>
    <t>$1, 800. 00</t>
  </si>
  <si>
    <t>$441,720. 00</t>
  </si>
  <si>
    <t>$241,452. 00</t>
  </si>
  <si>
    <t>$373,680. 00</t>
  </si>
  <si>
    <t>$1,078,720. 00</t>
  </si>
  <si>
    <t>$450,053. 8</t>
  </si>
  <si>
    <t>$1, 600. 00</t>
  </si>
  <si>
    <t>$1,088,000. 00</t>
  </si>
  <si>
    <t>$1,150,400. 00</t>
  </si>
  <si>
    <t>$1,032,000. 00</t>
  </si>
  <si>
    <t>$1,597.344. 00</t>
  </si>
  <si>
    <t>$324, 558.00</t>
  </si>
  <si>
    <t>$283,428.  00</t>
  </si>
  <si>
    <t>$441,720 .00</t>
  </si>
  <si>
    <t>$522,970 .00</t>
  </si>
  <si>
    <t>$246, 104.00</t>
  </si>
  <si>
    <t>$258,810. 00</t>
  </si>
  <si>
    <t>$236,320. 00</t>
  </si>
  <si>
    <t xml:space="preserve">$155,070 .00 </t>
  </si>
  <si>
    <t>$199,520. 00</t>
  </si>
  <si>
    <t>$ 1,9741. 5</t>
  </si>
  <si>
    <t>$ -</t>
  </si>
  <si>
    <t>$254,300. 00</t>
  </si>
  <si>
    <t>$209,300. 00</t>
  </si>
  <si>
    <t>$1, 400. 00</t>
  </si>
  <si>
    <t>$317,870. 00</t>
  </si>
  <si>
    <t>$1,252, 800. 00</t>
  </si>
  <si>
    <t>$2, 720,019. 00</t>
  </si>
  <si>
    <t>$2,922,550 .00</t>
  </si>
  <si>
    <t>$238,630. 00</t>
  </si>
  <si>
    <t>$551,430. 00</t>
  </si>
  <si>
    <t>$368,000. 00</t>
  </si>
  <si>
    <t>$363,240. 00</t>
  </si>
  <si>
    <t>$643,000. 00</t>
  </si>
  <si>
    <t>$693,240. 00</t>
  </si>
  <si>
    <t>$1, 090,088 . 00</t>
  </si>
  <si>
    <t>$176,000 .00</t>
  </si>
  <si>
    <t>$213, 200 .00</t>
  </si>
  <si>
    <t>$263,700. 00</t>
  </si>
  <si>
    <t>$773,028. 00</t>
  </si>
  <si>
    <t>$883,440. 00</t>
  </si>
  <si>
    <t>$349,200. 00</t>
  </si>
  <si>
    <t>$586,857 .75</t>
  </si>
  <si>
    <t>$262,200. 00</t>
  </si>
  <si>
    <t>$501,246. 00</t>
  </si>
  <si>
    <t>$765,073. 20</t>
  </si>
  <si>
    <t>$426,600 .00</t>
  </si>
  <si>
    <t>$369,000 .00</t>
  </si>
  <si>
    <t>$441,682. 40</t>
  </si>
  <si>
    <t>$466,407. 00</t>
  </si>
  <si>
    <t>$602,820. 00</t>
  </si>
  <si>
    <t>$667, 508. 50</t>
  </si>
  <si>
    <t>$870, 570.00</t>
  </si>
  <si>
    <t>$2,000. 00</t>
  </si>
  <si>
    <t>$966,440. 00</t>
  </si>
  <si>
    <t>$4, 779, 440.  00</t>
  </si>
  <si>
    <t>$10, 527, 126 .00</t>
  </si>
  <si>
    <t>$3, 684,752. 00</t>
  </si>
  <si>
    <t>$3, 684. 744.  00</t>
  </si>
  <si>
    <t>$820, 480 .00</t>
  </si>
  <si>
    <t>$360,000. 00</t>
  </si>
  <si>
    <t>$1,241, 500. 00</t>
  </si>
  <si>
    <t xml:space="preserve">$165, 300.00 </t>
  </si>
  <si>
    <t>$27, 328. 00</t>
  </si>
  <si>
    <t>$214, 000.00</t>
  </si>
  <si>
    <t>$281, 536. 00</t>
  </si>
  <si>
    <t>$288,902. 40</t>
  </si>
  <si>
    <t>$1,159,920. 00</t>
  </si>
  <si>
    <t>$2,422,720. 50</t>
  </si>
  <si>
    <t>$1,456, 074.00</t>
  </si>
  <si>
    <t>$675,000. 00</t>
  </si>
  <si>
    <t>$293.482. 00</t>
  </si>
  <si>
    <t>$620, 522.40</t>
  </si>
  <si>
    <t>$1,294, 544.00</t>
  </si>
  <si>
    <t>$224, 028.00</t>
  </si>
  <si>
    <t>$ .</t>
  </si>
  <si>
    <t>$1,400. 00</t>
  </si>
  <si>
    <t>$321,998. 00</t>
  </si>
  <si>
    <t xml:space="preserve">  $ - </t>
  </si>
  <si>
    <t>$277,110. 00</t>
  </si>
  <si>
    <t>$216, 000. 00</t>
  </si>
  <si>
    <t>$310, 400. 00</t>
  </si>
  <si>
    <t xml:space="preserve">$  </t>
  </si>
  <si>
    <t>$3,958,400. 25</t>
  </si>
  <si>
    <t>$177, 120. 00</t>
  </si>
  <si>
    <t>$172, 800. 00</t>
  </si>
  <si>
    <t>$292,800. 00</t>
  </si>
  <si>
    <t>$263,270. 40</t>
  </si>
  <si>
    <t xml:space="preserve">$ 834. 08 </t>
  </si>
  <si>
    <t>$ 271. 076. 00</t>
  </si>
  <si>
    <t xml:space="preserve">$ 271, 076. 00 </t>
  </si>
  <si>
    <t xml:space="preserve">$ 170. 00 </t>
  </si>
  <si>
    <t xml:space="preserve">$ -  </t>
  </si>
  <si>
    <t>$360. 00</t>
  </si>
  <si>
    <t>&amp;360,000.00</t>
  </si>
  <si>
    <t>VALOR  DE TERRENO  EN M2.</t>
  </si>
  <si>
    <t>VALOR DE CONST. EM M2.</t>
  </si>
  <si>
    <t>VALOR EN CONST.</t>
  </si>
  <si>
    <t>13,650.000.00</t>
  </si>
  <si>
    <t xml:space="preserve">SE CUENTA CON DOCUMENTO QUE ACREDITA LA PROPIEDAD MEDIANTE PROTOCOLIZACIÓN DE SENTENCIA DEFINITIVA DE ESCRITURA PUBLICA NUMERO 7703. VOLUMEN 220, DE FECHA 03 DE NOVIEMBRE DEL DEL 2019 INSCRITO EN R.P.P.C. BAJO EL NUMERO  7 DERIVADO DE JUICIO DE INFORMACIÓN AD-PERPETUAM. EXP. 436/999.  INICIO DE LA UNIDAD EN FECHA PRIMERO DE ENERO DEL AÑO 1948. CON NÚMERO DE IDENTIFICACIÓN EN CONTROL DE INVENTARIOS DE CATASTRO 5-011. ESCRITURA NUMERO 7703, DEL VOLUMEN 220. </t>
  </si>
  <si>
    <t>CALLE BENITO JUÁREZ NUMERO  7,  COLONIA CENTRO,  CUAUHTÉMOC ZAC.</t>
  </si>
  <si>
    <t xml:space="preserve"> FOLIOS</t>
  </si>
  <si>
    <t>DOMICILIO CONOCIDO, VETA GRANDE, ZAC.</t>
  </si>
  <si>
    <t>33,101.62 M2 (PERMUTA) Y SUPERFICIE DE 34,807.870 M2,    PROPIEDAD DE GOBIERNO DEL ESTADO.</t>
  </si>
  <si>
    <t xml:space="preserve">12,539.256 M2;       8,766.85 M2;     109,431.700 M2.  POSTERIORMENTE SE PERMUTAN LA SUPERFICIE    12,539.258 M2   Y   57, 593.195 M2       POR LA SUPERFICIE DE   33,101.62 M2,  DESTINADA AL HOSPITAL DE LA MUJER                   </t>
  </si>
  <si>
    <t>NOTA.( / )INDICA LOS 29 INMUEBLES QUE SON OBJETO DE COMODATO</t>
  </si>
  <si>
    <t>28/         COMODATO</t>
  </si>
  <si>
    <t>DOMICILIO CONOCIDO JOSÉ MARÍA MORELOS, VILLA HIDALGO, ZAC.</t>
  </si>
  <si>
    <t>NO REGULARIZADO  SIN  DOCUMENTO</t>
  </si>
  <si>
    <t>27. COMODATO. H. AYUNTAMIENTO TLALTENANGO DE SANCHEZ ROMAN  Y ALMACEN</t>
  </si>
  <si>
    <t>J.V. 212</t>
  </si>
  <si>
    <t xml:space="preserve">CARRETERA PANAMERICANA LADO SUR, CALERA, DE VICTOR ROSALES,  (LA JOYA), ZAC. </t>
  </si>
  <si>
    <t xml:space="preserve">CARRETERA PANAMERICANA,  CALERA DE VÍCTOR ROSALES, (LA JOYA),  ZAC. </t>
  </si>
  <si>
    <t xml:space="preserve">DOMICILIO CONOCIDO, RAMÓN LÓPEZ VELARDE, CALERA DE VÍCTOR ROSALES , ZAC. </t>
  </si>
  <si>
    <t>EXPROPIACIÓN SOLO UNA FRACCIÓN</t>
  </si>
  <si>
    <t>OFICINAS ADMINISTRATIVAS JURISDICCIÓN SANITARIA  I Y PRESTAMO A SECRETARIA DE TURISMO (SIN COMODATO)</t>
  </si>
  <si>
    <t>OFICINAS  ADMINISTRATIVAS CENTRALES</t>
  </si>
  <si>
    <t>INMUEBLE SIN UNIDAD</t>
  </si>
  <si>
    <t>DOMICILIO CONOCIDO,BOULEVARD CONSTITUCIÓN,   MIGUEL AUZA, ZAC.</t>
  </si>
  <si>
    <t>COMODATO. SINDICATO SECCION 39. AREA DEPORTIVA</t>
  </si>
  <si>
    <t>LIBRO DE INVENTARIOS INVENTARIO DE BIENES INMUEBLES</t>
  </si>
  <si>
    <t>HORA</t>
  </si>
  <si>
    <t>FECHA</t>
  </si>
  <si>
    <t>PÁGINA</t>
  </si>
  <si>
    <t>1 DE 17</t>
  </si>
  <si>
    <t>PÁGINA:</t>
  </si>
  <si>
    <t>HORA:</t>
  </si>
  <si>
    <t>FECHA:</t>
  </si>
  <si>
    <t>NUMERO DE INVENTARIO</t>
  </si>
  <si>
    <t>DESCRIPCIÓN</t>
  </si>
  <si>
    <t>CANTIDAD</t>
  </si>
  <si>
    <t>UNIDAD DE MEDIDA</t>
  </si>
  <si>
    <t>COSTO UNITARIO</t>
  </si>
  <si>
    <t>MONTO</t>
  </si>
  <si>
    <t xml:space="preserve">    S E R V I C I O S     DE      S A L U D      DE       Z A C A T E C A S.</t>
  </si>
  <si>
    <t xml:space="preserve">    S U B D I R E C C I Ó N    D E    A S U N T O S    J U R I D I C O S.</t>
  </si>
  <si>
    <t xml:space="preserve">    LIBRO   DE   INVENTARIOS    DE    BIENES     INMUEBLES.</t>
  </si>
  <si>
    <t xml:space="preserve">INMUEBLE EN QUE SE ENCUENTRA CONSTRUIDA  LA UNIDAD DE SALUD, UBICADA ENCALZADA REVOLUCIÓN MEXICANA ESQUINA AVENIDA VARONES SUR, COLONIA EJIDAL, GUADALUPE, ZAC;  ORIGEN DE PROPIEDAD MUNICIPAL ;  UTILIZADA EN PRESTACIÓN DE SERVICIOS MÉDICOS;  CON UNA SUPERFICIE TOTAL DE  M2     </t>
  </si>
  <si>
    <t xml:space="preserve">INMUEBLE EN QUE SE ENCUENTRA CONSTRUIDA  LA UNIDAD DE SALUD, UBICADA EN  DOMICILIO CONOCIDO, CIENEGUITAS, GUADALUPE ZAC ;  ORIGEN DE PROPIEDAD  EJIDAL ; UTILIZADA EN PRESTACIÓN DE SERVICIOS MÉDICOS; CON UNA SUPERFICIE TOTAL DE          M2 .    </t>
  </si>
  <si>
    <t>INMUEBLE EN QUE SE ENCUENTRA CONSTRUIDA  LA UNIDAD DE SALUD, UBICADA EN CALLE FERROCARRIL NUMERO  19, COLONIA CENTRO, SAN JERÓNIMO, GUADALUPE, ZAC;  ORIGEN DE PROPIEDAD   EJIDAL (JUICIO CIVIL) ;   UTILIZADA EN PRESTACIÓN DE SERVICIOS MÉDICOS; CON UNA SUPERFICIE TOTAL DE   631.68 M2.</t>
  </si>
  <si>
    <t>INMUEBLE EN QUE SE ENCUENTRA CONSTRUIDA  LA UNIDAD DE SALUD, UBICADA EN CALLE AMÉRICA S/N, COLONIA CENTRO, TEPECHITLAN, ZAC.  ;  ORIGEN DE PROPIEDAD GOBIERNO DEL ESTADO;INICIO DE LA UNIDAD EN FECHA  PRIMERO DE ENERO DEL AÑO 1961.  CON NÚMERO DE IDENTIFICACIÓN EN CONTROL DE INVENTARIOS DE CATASTRO 5-122. CON CLAVE OPERATIVA ZAC 800212. UTILIZADA POR EL DIF; CON UNA SUPERFICIE TOTAL DE    463.00  M2.</t>
  </si>
  <si>
    <t>1 DE 33</t>
  </si>
  <si>
    <t xml:space="preserve">INMUEBLE EN QUE SE ENCUENTRA CONSTRUIDA  LA UNIDAD DE SALUD, UBICADA EN CARRETERA PANAMERICANA,  CALERA DE VÍCTOR ROSALES, (LA JOYA),  ZAC; ORIGEN DE PROPIEAD PRIVADO; CON CLAVE OPERATIVA ZAC500027; UTILIZADA EN AREA DEPORTIVA; CON UNA SUPERFICIE TOTAL DE   6,324.5   M2.     </t>
  </si>
  <si>
    <t xml:space="preserve">INMUEBLE EN QUE SE ENCUENTRA CONSTRUIDA  LA UNIDAD DE SALUD, CALLE ESTEBAN CARRANZA, NUMERO 1, CALERA DE VÍCTOR ROSALES, ZAC; UBICADA EN  CALLE ESTEBAN CARRANZA, NUMERO 1, CALERA DE VÍCTOR ROSALES, ZAC;  ORIGEN DE PROPIEDAD MUNICIPAL; CON NUMERO DE IDENTIFICACIÓN EN CONTROL DE INVENTARIOS EN CATASTRO DE 5;  UTILIZADA EN PRESTACIÓN DE SERVICIOS MÉDICOS; CON UNA SUPERFICIE TOTAL DE  10,000  M2.     </t>
  </si>
  <si>
    <t xml:space="preserve">INMUEBLE EN QUE SE ENCUENTRA CONSTRUIDA  LA UNIDAD DE SALUD, UBICADA EN  CARRETERA PANAMERICANA LADO SUR, CALERA, DE VICTOR ROSALES,  (LA JOYA), ZAC;  ORIGEN DE PROPIEDAD  MUNICIPAL; INICIO DE LA UNIDAD EN FECHA PRIMERO DE MAYO DEL AÑO 1998: NÚMERO DE IDENTIFICACIÓN EN CONTROL DE INVENTARIOS DE CATASTRO 5-007: CLAVE OPERATIVA ZAC 50004; UTILIZADA EN PRESTACIÓN DE SERVICIOS MÉDICOS; CON UNA SUPERFICIE TOTAL DE   16, 370.70   M2.     </t>
  </si>
  <si>
    <t xml:space="preserve">INMUEBLE EN QUE SE ENCUENTRA CONSTRUIDA  LA UNIDAD DE SALUD, UBICADA EN  DOMICILIO CONOCIDO, RAMÓN LÓPEZ VELARDE, CALERA DE VÍCTOR ROSALES , ZAC;  ORIGEN DE PROPIEDAD  MUNICIPAL;  INICIO DE LA UNIDAD EN FECHA PRIMERO DE MAYO DEL AÑO 1998;NÚMERO DE IDENTIFICACIÓN EN CONTROL DE INVENTARIOS DE CATASTRO 5-007;CLAVE OPERATIVA ZAC 500041; UTILIZADA EN PRESTACIÓN DE SERVICIOS MÉDICOS; CON UNA SUPERFICIE TOTAL DE   3,660   M2.     </t>
  </si>
  <si>
    <t xml:space="preserve">INMUEBLE EN QUE SE ENCUENTRA CONSTRUIDA  LA UNIDAD DE SALUD, UBICADA EN  CALLE  BARRIO DEL CENTRO S/N, COLONIA BARRIO DE LA MORA, GENARO CODINA, ZAC;  ORIGEN DE PROPIEDAD PRIVADO;  INICIO DE LA UNIDAD EN FECHA  PRIMERO  DE ENERO DE 1973; CON IDENTIFICACIÓN EN CONTROL DE INVENTARIOS DE CATASTRO 5-027; CLAVE OPERATIVA ZAC 800288; UTILIZADA EN PRESTACIÓN DE SERVICIOS MÉDICOS;  CON UNA SUPERFICIE TOTAL DE   487.45  M2.     </t>
  </si>
  <si>
    <t xml:space="preserve">INMUEBLE EN QUE SE ENCUENTRA CONSTRUIDA  LA UNIDAD DE SALUD, UBICADA EN  DOMICILIO CONOCIDO, GENARO CODINA, ZAC; ORIGEN DE PROPIEDAD MUNICIPAL; UTILIZADA EN PRESTACIÓN DE SERVICIOS MÉDICOS;  CON UNA SUPERFICIE TOTAL DE      M2.    </t>
  </si>
  <si>
    <t xml:space="preserve">INMUEBLE EN QUE SE ENCUENTRA CONSTRUIDA  LA UNIDAD DE SALUD, UBICADA EN  AVENIDA LAS AMÉRICAS NUMERO 8, CAMPO REAL, GUADALUPE, ZAC; ORIGEN DE PROPIEDAD  MUNICIPAL; UTILIZADA EN PRESTACIÓN DE SERVICIOS MÉDICOS; CON UNA SUPERFICIE TOTAL DE         M2     </t>
  </si>
  <si>
    <t xml:space="preserve">INMUEBLE EN QUE SE ENCUENTRA CONSTRUIDA  LA UNIDAD DE SALUD, UBICADA EN CALLE SECRETARIA  DEL TRABAJO Y PREVISIÓN  SOCIAL ESQUINA CALLE SECRETARIA DE  PROGRAMACIÓN Y PRESUPUESTO,   ZONA INDUSTRIAL, GUADALUPE, ZAC; ORIGEN DE PROPIEDAD MUNICIPAL; INICIO DE LA UNIDAD EN FECHA  PRIMERO DE ENERO DEL AÑO 2000; CON NÚMERO DE IDENTIFICACIÓN EN CONTROL DE INVENTARIAOS EN CATASTRO 5-049; CLAVE OPERATIVA ZAC500032; ORIGEN DE PROPIEDAD  MUNICIPAL;  UTILIZADA EN PRESTACIÓN DE SERVICIOS MÉDICOS;  CON UNA SUPERFICIE TOTAL DE   M2.     </t>
  </si>
  <si>
    <t xml:space="preserve">INMUEBLE EN QUE SE ENCUENTRA CONSTRUIDA  LA UNIDAD DE SALUD, UBICADA EN  CALZADA REVOLUCIÓN MEXICANA ESQUINA AVENIDA VARONES SUR, COLONIA EJIDAL, GUADALUPE, ZAC;  ORIGEN DE PROPIEDAD MUNICIPAL; UTILIZADA EN  PRESTACIÓN DE SERVICIOS MÉDICOS; CON UNA SUPERFICIE TOTAL DE   2,533.61  M2.     </t>
  </si>
  <si>
    <t xml:space="preserve">INMUEBLE EN QUE SE ENCUENTRA CONSTRUIDA  LA UNIDAD DE SALUD, UBICADA EN CALLE SECRETARIA DE FOMENTO INDUSTRIAL S/N, ZONA INDUSTRIAL, GUADALUPE, ZAC;  ORIGEN DE PROPIEDAD MUNICIPAL;  UTILIZADA EN PRESTACIÓN DE SERVICIOS MÉDICOS; CON UNA SUPERFICIE TOTAL DE   1,025.00   M2.    </t>
  </si>
  <si>
    <t xml:space="preserve">INMUEBLE EN QUE SE ENCUENTRA CONSTRUIDA  LA UNIDAD DE SALUD, UBICADA EN CALLE PLAN DE AYALA  NUMERO 5, COLONIA TIERRA Y LIBERTAD, GUADALUPE, ZAC; ORIGEN DE PROPIEDAD  GOBIERNO DEL ESTADOO; CON NÚMERO DE IDENTIFICACIÓN EN CONTROL DE INVENTARIOS EN CATASTRO 5-048; UTILIZADA EN PRESTACIÓN DE SERVICIOS MÉDICOS; CON UNA SUPERFICIE TOTAL DE   300.00 M2. </t>
  </si>
  <si>
    <t xml:space="preserve">INMUEBLE EN QUE SE ENCUENTRA CONSTRUIDA  LA UNIDAD DE SALUD, UBICADA EN VIALIDAD ARROYO DE LA PLATA S/N,  ZONA INDUSTRIAL, GUADALUPE, ZAC;  ORIGEN DE PROPIEDAD  PRIVADO; CON NÚMERO DE IDENTIFICACIÓN EN CONTROL DE INVENTARIOS EN CATASTRO 5;  UTILIZADA EN PRESTACIÓN DE SERVICIOS MÉDICOS; CON UNA SUPERFICIE TOTAL DE   12,036.53 M2.       </t>
  </si>
  <si>
    <t xml:space="preserve">INMUEBLE EN QUE SE ENCUENTRA CONSTRUIDA  LA UNIDAD DE SALUD, UBICADA EN  DOMICILIO CONOCIDO, EL BORDO, GUADALUPE, ZAC;  ORIGEN DE PROPIEDAD  MUNICIPAL;  NÚMERO DE IDENTIFICACIÓN EN CONTROL DE INVENTARIOS EN CATASTRO 5-043;  UTILIZADA EN PRESTACIÓN DE SERVICIOS MÉDICOS; CON UNA SUPERFICIE TOTAL DE  12, 036.53   M2 .    </t>
  </si>
  <si>
    <t xml:space="preserve">INMUEBLE EN QUE SE ENCUENTRA CONSTRUIDA  LA UNIDAD DE SALUD, UBICADA ENVIALIDAD ARROYO DE LA PLATA S/N,  ZONA INDUSTRIAL, GUADALUPE, ZAC;  ORIGEN DE PROPIEDAD EJIDAL;  UTILIZADA EN PRESTACIÓN DE SERVICIOS MÉDICOS; CON UNA SUPERFICIE TOTAL DE    M2 .    </t>
  </si>
  <si>
    <t xml:space="preserve">INMUEBLE EN QUE SE ENCUENTRA CONSTRUIDA  LA UNIDAD DE SALUD, UBICADA EN  VIALIDAD ARROYO DE LA PLATA S/N,  ZONA INDUSTRIAL, GUADALUPE, ZAC;  ORIGEN DE PROPIEDAD  MINICIPAL;  NÚMERO DE IDENTIFICACIÓN EN CONTROL DE INVENTARIOS EN CATASTRO 5-047; CLAVE OPERATIVA ZAC 500030; UTILIZADA EN PRESTACIÓN DE SERVICIOS MÉDICOS; CON UNA SUPERFICIE TOTAL DE       M2 .    </t>
  </si>
  <si>
    <t xml:space="preserve">INMUEBLE EN QUE SE ENCUENTRA CONSTRUIDA  LA UNIDAD DE SALUD, UBICADA ENVIALIDAD ARROYO DE LA PLATA S/N,  ZONA INDUSTRIAL, GUADALUPE, ZAC;  ORIGEN DE PROPIEDAD  MUNICIPAL;  NÚMERO DE IDENTIFICACIÓN EN CONTROL DE INVENTARIOS EN CATASTRO 5-047; CLAVE OPERATIVA ZAC 500030; UTILIZADA EN PRESTACIÓN DE SERVICIOS MÉDICOS; CON UNA SUPERFICIE TOTAL DE   4, 084.41   M2 .    </t>
  </si>
  <si>
    <t xml:space="preserve">INMUEBLE EN QUE SE ENCUENTRA CONSTRUIDA  LA UNIDAD DE SALUD, UBICADA EN  CALLE PLAZUELA DE LA LIBERTAD NUMERO 10 “A”, COLONIA CENTRO, GUADALUPE, ZAC. ;  ORIGEN DE PROPIEDAD MUNICIPAL;   UTILIZADA ENOFICINAS DE SINDICATO SECCION 39 ;  CON UNA SUPERFICIE TOTAL DE    1, 557.99 M2.     M2 .    </t>
  </si>
  <si>
    <t xml:space="preserve">INMUEBLE EN QUE SE ENCUENTRA CONSTRUIDA  LA UNIDAD DE SALUD, UBICADA EN DOMICILIO CONOCIDO, MARTÍNEZ DOMÍNGUEZ GUADALUPE, ZAC;  ORIGEN DE PROPIEDAD   MUNICIPAL ; UTILIZADA EN PRESTACIÓN DE SERVICIOS MÉDICOS; CON UNA SUPERFICIE TOTAL DE  1, 748.76 M2.      </t>
  </si>
  <si>
    <t xml:space="preserve">INMUEBLE EN QUE SE ENCUENTRA CONSTRUIDA  LA UNIDAD DE SALUD, UBICADA EN  CALLE HIDALGO  S/N,  COLONIA CENTRO, TACOALECHE, GUADALUPE, ZAC;  ORIGEN DE PROPIEDAD EJIDAL;  INICIO DE LA UNIDAD EN FECHA  PRIMERO  DE ENERO DEL AÑO 1972;  NÚMERO DE IDENTIFICACIÓN EN CONTROL DE INVENTARIOS DE CATASTRO 5-041; CLAVE OPERATIVA ZAC 800300; UTILIZADA EN PRESTACIÓN DE SERVICIOS MÉDICOS; CON UNA SUPERFICIE TOTAL DE  1, 068.48 M2.     </t>
  </si>
  <si>
    <t xml:space="preserve">INMUEBLE EN QUE SE ENCUENTRA CONSTRUIDA  LA UNIDAD DE SALUD, UBICADA EN  DOMICILIO CONOCIDO, TACOALECHE, GUADALUPE, ZAC;  ORIGEN DE PROPIEDAD  MUNICIPAL;  UTILIZADA EN PRESTACIÓN DE SERVICIOS MÉDICOS; CON UNA SUPERFICIE TOTAL DE       M2 .    </t>
  </si>
  <si>
    <t xml:space="preserve">INMUEBLE EN QUE SE ENCUENTRA CONSTRUIDA  LA UNIDAD DE SALUD, UBICADA EN  CALLE 16 DE SEPTIEMBRE S/N, COLONIA CENTRO, ZÓQUITE, GUADALUPE, ZAC ;  ORIGEN DE PROPIEDAD EJIDAL;   INICIO DE LA UNIDAD EN FECHA PRIMERO DE ENERO DEL AÑO 1968; NÚMERO DE IDENTIFICACIÓN EN CONTROL DE INVENTARIOS DE CATASTRO 5-040; CLAVE OPERATIVA ZAC 800299; UTILIZADA EN PRESTACIÓN DE SERVICIOS MÉDICOS; CON UNA SUPERFICIE TOTAL DE     M2 .    </t>
  </si>
  <si>
    <t xml:space="preserve">INMUEBLE EN QUE SE ENCUENTRA CONSTRUIDA  LA UNIDAD DE SALUD, UBICADA EN DOMICILIO CONOCIDO, EJIDO VILLA GUADALUPE, ZAC;  ORIGEN DE PROPIEDAD  PRIVADO;  UTILIZADA EN PRESTACIÓN DE SERVICIOS MÉDICOS; CON UNA SUPERFICIE TOTAL DE   3-40-22.07 HAS        </t>
  </si>
  <si>
    <t xml:space="preserve">INMUEBLE EN QUE SE ENCUENTRA CONSTRUIDA  LA UNIDAD DE SALUD, UBICADA EN  CALLE DEL REFUGIO Y ALLENDE S/N,  COLINIA CENTRO, MORELOS, ZAC;  ORIGEN DE PROPIEDAD  MUNICIPAL;  UTILIZADA EN PRESTACIÓN DE SERVICIOS MÉDICOS; CON UNA SUPERFICIE TOTAL DE  1, 852.62  M2.         </t>
  </si>
  <si>
    <t xml:space="preserve">INMUEBLE EN QUE SE ENCUENTRA CONSTRUIDA  LA UNIDAD DE SALUD, UBICADA EN  AVENIDA HIDALGO, COLONIA CENTRO, MORELOS, ZAC;  ORIGEN DE PROPIEDAD  MUNICIPAL ; CON NÚMERO DE IDENTIFICACIÓN EN CONTROL DE INVENTARIOS DE CATASTRO 5-082; CLAVE OPERATIVA ZAC 500035;  UTILIZADA EN PRESTACIÓN DE SERVICIOS MÉDICOS; CON UNA SUPERFICIE TOTAL DE   891.87 M2.   </t>
  </si>
  <si>
    <t xml:space="preserve">INMUEBLE EN QUE SE ENCUENTRA CONSTRUIDA  LA UNIDAD DE SALUD, UBICADA EN DOMICILIO CONOCIDO, HACIENDA NUEVA, MORELOS, ZAC;  ORIGEN DE PROPIEDAD  MUNICIPAL ; UTILIZADA EN PRESTACIÓN DE SERVICIOS MÉDICOS; CON UNA SUPERFICIE TOTAL DE     318.11 M2.        </t>
  </si>
  <si>
    <t xml:space="preserve">INMUEBLE EN QUE SE ENCUENTRA CONSTRUIDA  LA UNIDAD DE SALUD, UBICADA EN  DOMICILIO CONOCIDO, HACIENDA NUEVA, MORELOS, ZAC;  ORIGEN DE PROPIEDAD  MUNICIPAL;   UTILIZADA COMO ALMACEN; CON UNA SUPERFICIE TOTAL DE   462.00 M2.       </t>
  </si>
  <si>
    <t xml:space="preserve">INMUEBLE EN QUE SE ENCUENTRA CONSTRUIDA  LA UNIDAD DE SALUD, UBICADA EN CALLE ALLENDE NUMERO 19, COLONIA CENTRO, PANUCO, ZAC;  ORIGEN DE PROPIEDAD   EXPROPIACIÓN;   UTILIZADA POR EL DIF; CON UNA SUPERFICIE TOTAL DE   942.24 M2.       </t>
  </si>
  <si>
    <t xml:space="preserve">INMUEBLE EN QUE SE ENCUENTRA CONSTRUIDA  LA UNIDAD DE SALUD, UBICADA EN PLAZA PRINCIPAL NUMERO 2, COLONIA CENTRO, PANUCO, ZAC ;  ORIGEN DE PROPIEDAD  MUNICIPAL;   UTILIZADA EN PRESTACIÓN DE SERVICIOS MÉDICOS; CON UNA SUPERFICIE TOTAL DE  259.58 M2.     </t>
  </si>
  <si>
    <t xml:space="preserve">INMUEBLE EN QUE SE ENCUENTRA CONSTRUIDA  LA UNIDAD DE SALUD, UBICADA EN  CALLE PROF. MA. DÍAZ CEVALLOS S/N, COLONIA CENTRO, SAN ANTONIO DEL CIPRÉS, PANUCO, ZAC;  ORIGEN DE PROPIEDAD   EJIDAL;  INICIO DE LA UNIDAD EN FECHA PRIMERO DE ENERO DEL AÑO 1984;  NÚMERO DE IDENTIFICACIÓN EN CONTROL DE INVENTARIOS DE CATASTRO 5-095; CLAVE OPERATIVA ZAC 800293 ZAC;  UTILIZADA EN PRESTACIÓN DE SERVICIOS MÉDICOS; CON UNA SUPERFICIE TOTAL DE       M2 .    </t>
  </si>
  <si>
    <t xml:space="preserve">INMUEBLE EN QUE SE ENCUENTRA CONSTRUIDA  LA UNIDAD DE SALUD, UBICADA EN  DOMICILIO CONOCIDO, POZO DE GAMBOA, GUADALUPE, ZAC ;  ORIGEN DE PROPIEDAD  MUNICIPAL;   UTILIZADA EN PRESTACIÓN DE SERVICIOS MÉDICOS; CON UNA SUPERFICIE TOTAL DE         M2 .    </t>
  </si>
  <si>
    <t xml:space="preserve">INMUEBLE EN QUE SE ENCUENTRA CONSTRUIDA  LA UNIDAD DE SALUD, UBICADA EN DOMICILIO CONOCIDO, VETA GRANDE, ZAC ;  ORIGEN DE PROPIEDAD  FEDERAL; UTILIZADA EN PRESTACIÓN DE SERVICIOS MÉDICOS; CON UNA SUPERFICIE TOTAL DE         M2 .    </t>
  </si>
  <si>
    <t xml:space="preserve">INMUEBLE EN QUE SE ENCUENTRA CONSTRUIDA  LA UNIDAD DE SALUD, UBICADA EN  DOMICILIO CONOCIDO, SAN JOSÉ DE LA ERA, VETA GRANDE, ZAC;  ORIGEN DE PROPIEDAD  EJIDAL;   UTILIZADA EN PRESTACIÓN DE SERVICIOS MÉDICOS; CON UNA SUPERFICIE TOTAL DE       M2 .    </t>
  </si>
  <si>
    <t xml:space="preserve">INMUEBLE EN QUE SE ENCUENTRA CONSTRUIDA  LA UNIDAD DE SALUD, UBICADA EN  PRIVADA DE LOS DOCTORES S/N, EL LAMPOTAL, VETA GRANDE, ZAC. (DOS INM. MISMO TERRENO) ;  ORIGEN DE PROPIEDAD EJIDAL ;  PRESTACIÓN DE SERVICIOS MÉDICOS EN FECHA PRIMERO DE ENERO DEL AÑO 1973;  NÚMERO DE IDENTIFICACIÓN EN CONTROL DE INVENTARIOS DE CATASTRO 5-044;CLAVE OPERATIVA ZAC 800296 ; UTILIZADA EN PRESTACIÓN DE SERVICIOS MÉDICOS; CON UNA SUPERFICIE TOTAL DE   M2 .    </t>
  </si>
  <si>
    <t xml:space="preserve">INMUEBLE EN QUE SE ENCUENTRA CONSTRUIDA  LA UNIDAD DE SALUD, UBICADA EN CALLE SONORA NUMERO 41, COLONIA CENTRO, SAUCEDA DE LA BORDA, VETA GRANDE, ZAC;  ORIGEN DE PROPIEDAD  PRIVADO;    UTILIZADA EN PRESTACIÓN DE SERVICIOS MÉDICOS; CON UNA SUPERFICIE TOTAL DE   1,338.75  M2.       </t>
  </si>
  <si>
    <t xml:space="preserve">INMUEBLE EN QUE SE ENCUENTRA CONSTRUIDA  LA UNIDAD DE SALUD, UBICADA EN  AVENIDA  GONZÁLEZ ORTEGA Y CALLEJÓN DR. JOSÉ CASTRO VILLA GRANA S/N,  CENTRO HISTÓRICO, ZACATECAS, ZAC;  ORIGEN DE PROPIEDAD   EXPROPIACIÓN ; NUMERO  DE IDENTIFICACIÓN EN CONTROL DE INVENTARIOS DE CATASTRO 1-026; CLAVE OPERATIVA ZAC 800305 ZAC;  UTILIZADA EN OFICINAS ADMINISTRATIVAS JURISDICCIÓN I; CON UNA UPERFICIE TOTAL DE    M2 .    </t>
  </si>
  <si>
    <t xml:space="preserve">INMUEBLE EN QUE SE ENCUENTRA CONSTRUIDA  LA UNIDAD DE SALUD, UBICADA EN  CIRCUITO CERRO DEL GATO, CIUDAD GOBIERNO, ZACATECAS, ZAC;  ORIGEN DE PROPIEDAD  GOBIERNO DEL ESTADO;  UTILIZADA COMO OFICINAS ADMINISTRATIVAS JURISDICCIÓN I; CON UNA SUPERFICIE TOTAL DE   1, 271.00 M2.     </t>
  </si>
  <si>
    <t xml:space="preserve">INMUEBLE EN QUE SE ENCUENTRA CONSTRUIDA  LA UNIDAD DE SALUD, UBICADA EN  CALZADA HEROES DE CHAPULTEPEC  S/N ZACATECAS, ZAC;  ORIGEN DE PROPIEDAD  MUICIPAL ; INICIO DE LA UNIDAD EN FECHA  PRIMERO DE ENERO DEL AÑO 2000; CON IDENTIFICACIÓN EN CONTROL DE INVENTARIOS DE CATASTRO 5; CLAVE OPERATIVA ZAC 500039; UTILIZADA EN PRESTACIÓN DE SERVICIOS MÉDICOS; CON UNA SUPERFICIE TOTAL DE   8,712.69 M2       </t>
  </si>
  <si>
    <t xml:space="preserve">INMUEBLE EN QUE SE ENCUENTRA CONSTRUIDA  LA UNIDAD DE SALUD, UBICADA EN  CALLE ING. MARIANO GARZA SELA S/N, FRACCIONAMIENTO LA ISABELICA, ZACATECAS, ZAC;  ORIGEN DE PROPIEDAD  MUNICIPAL ;   UTILIZADA EN PRESTACIÓN DE SERVICIOS MÉDICOS Y AREA DEPORTIVA; CON UNA SUPERFICIE TOTAL DE   4,605.94 M2. </t>
  </si>
  <si>
    <t xml:space="preserve">INMUEBLE EN QUE SE ENCUENTRA CONSTRUIDA  LA UNIDAD DE SALUD, UBICADA EN CALLE INGENIERO MARIANO GARZA SELA S/N, FRACCIONAMIENTO LA ISABELICA, ZACATECAS, ZAC;  ORIGEN DE PROPIEDAD MUNICIPAL ;  UTILIZADA EN PRESTACIÓN DE SERVICIOS MÉDICOS Y AREA DEPORTIVA ; CON UNA SUPERFICIE TOTAL DE  4,605.94  M2.      </t>
  </si>
  <si>
    <t xml:space="preserve">INMUEBLE EN QUE SE ENCUENTRA CONSTRUIDA  LA UNIDAD DE SALUD, UBICADA EN  CALLE INGERNIERO MARIANO GARZA SELA S/N, FRACCIONAMIENTO LA ISABELICA, ZACATECAS, ZAC ;  ORIGEN DE PROPIEDAD   MUNICIPAL ; UTILIZADA EN PRESTACIÓN DE SERVICIOS MÉDICOS Y AREA DEPORTIVA; CON UNA SUPERFICIE TOTAL DE   4,605.94 M2.      </t>
  </si>
  <si>
    <t xml:space="preserve">INMUEBLE EN QUE SE ENCUENTRA CONSTRUIDA LA UNIDAD DE SALUD, UBICADA EN DOMICILIO CONOCIDO, LA PINTA, ZACATECAS, ZAC;  ORIGEN DE PROPIEDAD MUNICIPAL; UTILIZADA EN PRESTACIÓN DE SERVICIOS MÉDICOS; CON UNA SUPERFICIE TOTAL DE     M2 .    </t>
  </si>
  <si>
    <t xml:space="preserve">INMUEBLE EN QUE SE ENCUENTRA CONSTRUIDA  LA UNIDAD DE SALUD, UBICADA EN  CALLE CONSTELACIONES NUMERO 301,  COLONIA ESTRELLA DE ORO, ZACATECAS, ZAC;  ORIGEN DE PROPIEDAD   MUNICIPAL ;  UTILIZADA EN PRESTACIÓN DE SERVICIOS MÉDICOS; CON UNA SUPERFICIE TOTAL DE      M2 .    </t>
  </si>
  <si>
    <t xml:space="preserve">INMUEBLE EN QUE SE ENCUENTRA CONSTRUIDA  LA UNIDAD DE SALUD, UBICADA EN   DOMICILIO CONOCIDO, CIENEGUILLAS, ZACATECAS, ZAC;  ORIGEN DE PROPIEDAD  MUNICIPAL;   UTILIZADA EN PRESTACIÓN DE SERVICIOS MÉDICOS; CON UNA SUPERFICIE TOTAL DE      M2 .    </t>
  </si>
  <si>
    <t xml:space="preserve">INMUEBLE EN QUE SE ENCUENTRA CONSTRUIDA  LA UNIDAD DE SALUD, UBICADA EN CALLE BASILIO PÉREZ GALLARDO NUMERO  509, COLONIA GONZÁLEZ   ORTEGA, ZACATECAS, ZAC;  ORIGEN DE PROPIEDAD   GOBIERNO DEL ESTDO;  CON NÚMERO DE IDENTIFICACIÓN EN CONTROL DE INVENTARIO DE CATASTRO 5-155;  UTILIZADA EN PRESTACIÓN DE SERVICIOS MÉDICOS; CON UNA SUPERFICIE TOTAL DE  5 83.33  M2.      </t>
  </si>
  <si>
    <t xml:space="preserve">INMUEBLE EN QUE SE ENCUENTRA CONSTRUIDA  LA UNIDAD DE SALUD, UBICADA ENCIRCUITO CERRO DEL GATO, PLANTA BAJA, EDIFICIO “G”, CIUDAD GOBIERNO, ZACATECAS, ZAC; ORIGEN DE PROPIEDAD GOBIERNO DEL ESTADO;  UTILIZADA EN PRESTACIÓN DE SERVICIOS MÉDICOS; CON UNA SUPERFICIE TOTAL DE  5 83.33  M2.          </t>
  </si>
  <si>
    <t xml:space="preserve">INMUEBLE EN QUE SE ENCUENTRA CONSTRUIDA  LA UNIDAD DE SALUD, UBICADA EN CALLE BENITO JUÁREZ NUMERO  7,  COLONIA CENTRO,  CUAUHTÉMOC ZAC;  ORIGEN DE PROPIEDAD  MUNICIPAL;  INICIO DE LA UNIDADEN FECHA  PRIMERO DE ENERO DEL AÑO 1965; SE RATIFICA DIESISIETE DE JULIO DEL AÑO 1998; CON NÚMERO DE IDENTIFICACIÓN EN CONTROL DE INVENTARIOS DE CATASTRO 5-012;  UTILIZADA CON EL DIF; CON UNA SUPERFICIE TOTAL DE    M2 .    </t>
  </si>
  <si>
    <t xml:space="preserve">INMUEBLE EN QUE SE ENCUENTRA CONSTRUIDA  LA UNIDAD DE SALUD, UBICADA EN  CALLE HIDALGO S/N   COLONIA CENTRO, GENERAL PÁNFILO NATERA, ZAC;  ORIGEN DE PROPIEDAD  MUNICIPAL;  INICIO DE LA UNIDAD EN FECHA PRIMERO DE ENERO DEL AÑO 1966; CON NÚMERO DE IDENTIFICACIÓN EN CONTROL DE INVENTARIOS DE CATASTRO 5-159;  UTILIZADA EN PRESTACIÓN DE SERVICIOS MÉDICOS; CON UNA SUPERFICIE TOTAL DE   824.89 M2.   </t>
  </si>
  <si>
    <t>INMUEBLE EN QUE SE ENCUENTRA CONSTRUIDA  LA UNIDAD DE SALUD, UBICADA EN DOMICILIO CONOCIDO, GENERAL PÁNFILO NATERA, ZAC;  ORIGEN DE PROPIEDAD MUNICIPAL;  UTILIZADA COMO PRESTACIÓN DESERVICIOS MEDICOS; CON UNA SUPERFICIE TOTAL DE    M2.</t>
  </si>
  <si>
    <t xml:space="preserve">INMUEBLE EN QUE SE ENCUENTRA CONSTRUIDA  LA UNIDAD DE SALUD, UBICADA EN  CALLE HIDALGO S/N, EL SALADILLO, GENERAL  PÁNFILO NATERA, ZAC;  ORIGEN DE PROPIEDAD MUNICIPAL; INICIO DE LA UNIDAD EN FECHA PRIMERO DE ENERO DEL AÑO 1990; NÚMERO DE IDENTIFICACIÓN EN CONTROL DE INVENTARIOS DE CATASTRO 5-157; CLAVE OPERATIVA ZAC 800285 ZAC; UTILIZADA EN PRESTACIÓN DE SERVICIOS MÉDICOS; CON UNA SUPERFICIE TOTAL DE   880.00 M2.      </t>
  </si>
  <si>
    <t xml:space="preserve">INMUEBLE EN QUE SE ENCUENTRA CONSTRUIDA  LA UNIDAD DE SALUD, UBICADA EN  DOMICILIO CONOCIDO, SAN PABLO, GENERAL PÁNFILO NATERA,   ZAC;  ORIGEN DE PROPIEDAD  EJIDAL ;   INICIO  DE LA UNIDAD EN FECHA PRIMERO DE OCTUBRE DEL AÑO 1991; NÚMERO DE IDENTIFICACIÓN EN CONTROL DE INVENTARIOS DE CATASTRO 5-038; CLAVE OPERATIVA ZAC 800275; UTILIZADA EN PRESTACIÓN DE SERVICIOS MÉDICOS; CON UNA SUPERFICIE TOTAL DE   713.06 M2.         </t>
  </si>
  <si>
    <t xml:space="preserve">INMUEBLE EN QUE SE ENCUENTRA CONSTRUIDA  LA UNIDAD DE SALUD, UBICADA EN DOMICILIO CONOCIDO, SANTA ELENA, GENERAL  PÁNFILO NATERA, ZAC;  ORIGEN DE PROPIEDAD EJIDAL; CON  NÚMERO DE IDENTIFICACIÓN EN CONTROL DE INVENTARIO DE CATASTRO 5-039; UTILIZADA EN PRESTACIÓN DE SERVICIOS MÉDICOS; CON UNA SUPERFICIE TOTAL DE  1, 160.00 M2.      </t>
  </si>
  <si>
    <t>INMUEBLE EN QUE SE ENCUENTRA CONSTRUIDA  LA UNIDAD DE SALUD, UBICADA EN DOMICILIO CONOCIDO, LA TESORERA PÁNFILO NATERA, ZAC ;  ORIGEN DE PROPIEDAD  EJIDAL; FECHA DE INICIO DE LA UNIDAD PRIMERO DE AGOSTO DEL AÑO 1999; NÚMERO DE IDENTIFICACIÓN EN CONTROL DE INVENTARIOS DE CATASTRO 5-091;UTILIZADA EN PRESTACIÓN DE SERVICIOS MÉDICOS; CON UNA SUPERFICIE TOTAL DE  3, 015.68  M2.</t>
  </si>
  <si>
    <t xml:space="preserve">INMUEBLE EN QUE SE ENCUENTRA CONSTRUIDA  LA UNIDAD DE SALUD, UBICADA EN   DOMICILIO CONOCIDO, EL TULE GENERAL  PÁNFILO NATERA, ZAC;  ORIGEN DE PROPIEDAD  EJIDAL;  INICIO DE LA UNIDAD EN FECHA PRIMERO DE ENERO DEL AÑO 1992; NÚMERO DE IDENTIFICACIÓN EN CONTROL DE INVENTARIOS DE CATASTRO 5-158; CLAVE OPERATIVA ZAC 500029 ZAC;  UTILIZADA EN PRESTACIÓN DE SERVICIOS MÉDICOS; CON UNA SUPERFICIE TOTAL DE   452.05  M2.    </t>
  </si>
  <si>
    <t xml:space="preserve">INMUEBLE EN QUE SE ENCUENTRA CONSTRUIDA  LA UNIDAD DE SALUD, UBICADA EN  CALLE MANUEL ÁVILA CAMACHO S/N, COLONIA CENTRO, EL TULE GENERAL  PÁNFILO NATERA, ZAC;  ORIGEN DE PROPIEDAD EJIDAL;  UTILIZADA EN PRESTACIÓN DE SERVICIOS MÉDICOS; CON UNA SUPERFICIE TOTAL DE    1,869.75  M2. </t>
  </si>
  <si>
    <t xml:space="preserve">INMUEBLE EN QUE SE ENCUENTRA CONSTRUIDA  LA UNIDAD DE SALUD, UBICADA EN  CALLE INDEPENDENCIA ESQUINA NIÑOS HÉROES NUMERO 203,  COLONIA CENTRO, LORETO, ZAC;  ORIGEN DE PROPIEDAD  MUNICIPAL;  UTILIZADA EN PRESTACIÓN DE SERVICIOS MÉDICOS; CON UNA SUPERFICIE TOTAL DE  1,869.75  M2.        </t>
  </si>
  <si>
    <t xml:space="preserve">INMUEBLE EN QUE SE ENCUENTRA CONSTRUIDA  LA UNIDAD DE SALUD, UBICADA EN DOMICILIO CONOCIDO, LORETO, ZAC;  ORIGEN DE PROPIEDAD MUNICIPAL; UTILIZADA EN PRESTACIÓN DE SERVICIOS MÉDICOS; CON UNA SUPERFICIE TOTAL DE      M2 .    </t>
  </si>
  <si>
    <t xml:space="preserve">INMUEBLE EN QUE SE ENCUENTRA CONSTRUIDA  LA UNIDAD DE SALUD, UBICADA EN RANCHO LA CURVA, SUR DE LA CARRETERA LORETO - AGUASCALIENTES, LORETO, ZAC;  ORIGEN DE PROPIEDAD MUNICIPAL;  UTILIZADA EN PRESTACIÓN DE SERVICIOS MÉDICOS; CON UNA SUPERFICIE TOTAL DE  20, 722.39 M2.     </t>
  </si>
  <si>
    <t xml:space="preserve">INMUEBLE EN QUE SE ENCUENTRA CONSTRUIDA  LA UNIDAD DE SALUD, UBICADA EN  DOMICILIO CONOCIDO, SAN BLAS, LORETO,  ZAC;  ORIGEN DE PROPIEDAD  MUNICIPAL; CON NÚMERO DE IDENTIFICACIÓN EN CONTROL DE INVENTARIOS EN CATASTRO 5-066; UTILIZADA EN PRESTACIÓN DE SERVICIOS MÉDICOS; CON UNA SUPERFICIE TOTAL DE   1,869.48 M2.     </t>
  </si>
  <si>
    <t xml:space="preserve">INMUEBLE EN QUE SE ENCUENTRA CONSTRUIDA  LA UNIDAD DE SALUD, UBICADA EN  CARRETERA NORIA DE ANGELES, SAN MARCOS, LORETO, ZAC;  ORIGEN DE PROPIEDAD   PRIVADO ; UTILIZADA EN PRESTACIÓN DE SERVICIOS MÉDICOS; CON UNA SUPERFICIE TOTAL DE   840.00 M2.           </t>
  </si>
  <si>
    <t xml:space="preserve">INMUEBLE EN QUE SE ENCUENTRA CONSTRUIDA  LA UNIDAD DE SALUD, UBICADA EN JARDIN DE ZARAGOZA, NO 1 , LUIS MOYA, ZAC;  ORIGEN DE PROPIEDAD  MUNICIPAL; INICIO DE LA UNIDAD EN FECHA PRIMERO DE ENERO DEL AÑO 1965; CON NÚMERO DE IDENTIFICACIÓN EN CONTROL DE INVENTARIOS EN CATASTRO 5-067;  UTILIZADA COMO ALMACEN; CON UNA SUPERFICIE TOTAL DE      735.00 M2.       </t>
  </si>
  <si>
    <t xml:space="preserve">INMUEBLE EN QUE SE ENCUENTRA CONSTRUIDA  LA UNIDAD DE SALUD, UBICADA EN  CARRETERA FEDERAL KM 45, LOS CONOS, LUIS MOYA, ZAC;  ORIGEN DE PROPIEDAD   PRIVADO ; UTILIZADA EN PRESTACIÓN DE SERVICIOS MÉDICOS; CON UNA SUPERFICIE TOTAL DE   10,000.00   M2 .    </t>
  </si>
  <si>
    <t xml:space="preserve">INMUEBLE EN QUE SE ENCUENTRA CONSTRUIDA  LA UNIDAD DE SALUD, UBICADA EN CALLE ALFALFA S/N, COLONIA CENTRO,  LUIS MOYA, ZAC;  ORIGEN DE PROPIEDAD  MUNICIPAL;  UTILIZADA EN PRESTACIÓN DE SERVICIOS MÉDICOS; CON UNA SUPERFICIE TOTAL DE     M2 .    </t>
  </si>
  <si>
    <t xml:space="preserve">INMUEBLE EN QUE SE ENCUENTRA CONSTRUIDA  LA UNIDAD DE SALUD, UBICADA EN ALAMEDA  S/N   COLONIA CENTRO, NORIA DE ÁNGELES, ZAC;  ORIGEN DE PROPIEDAD  MUNICIPAL; INICIO DE LA UNIDAD EN FECHA VEINTISIETE DE FEBRERO DEL AÑO 1987; CON NÚMERO DE IDENTIFICACIÓN EN CONTROL DE INVENTARIOS DE CATASTRO 5-087;  UTILIZADA EN PRESTACIÓN DE SERVICIOS MÉDICOS; CON UNA SUPERFICIE TOTAL DE   629.34 M2.         </t>
  </si>
  <si>
    <t xml:space="preserve">INMUEBLE EN QUE SE ENCUENTRA CONSTRUIDA  LA UNIDAD DE SALUD, UBICADA EN INDEPENDENCIA NO, 115, MARAVILLAS, NORIA DE ÁNGELES, ZAC;  ORIGEN DE PROPIEDAD  EJIDAL;  INICIO  DE LA UNIDAD EN FECHA VEINTE DE NOVIEMBRE DEL AÑO 1994; NÚMERO DE IDENTIFICACIÓN EN CONTROL DE INVENTARIOS DE CATASTRO 5-089; CLAVE OPERATIVA ZAC 800268 ; UTILIZADA EN PRESTACIÓN DE SERVICIOS MÉDICOS; CON UNA SUPERFICIE TOTAL DE   681.6 M2.        </t>
  </si>
  <si>
    <t xml:space="preserve">INMUEBLE EN QUE SE ENCUENTRA CONSTRUIDA  LA UNIDAD DE SALUD, UBICADA EN  DOMICILIO CONOCIDO, IGNACIO ZARAGOZA, NORIA DE ÁNGELES. ZAC;  ORIGEN DE PROPIEDAD   EJIDAL;  INICIO DE LA UNIDAD EN FECHA VEINTISIETE DE FEBRERO DEL AÑO 1987; CON NÚMERO DE IDENTIFICACIÓN EN CONTROL DE INVENTARIOS DE CATASTRO 5-086; CLAVE OPERATIVA ZAC 800287; UTILIZADA EN PRESTACIÓN DE SERVICIOS MÉDICOS; CON UNA SUPERFICIE TOTAL DE  713.00 M2.         </t>
  </si>
  <si>
    <t xml:space="preserve">INMUEBLE EN QUE SE ENCUENTRA CONSTRUIDA  LA UNIDAD DE SALUD, UBICADA EN  DOMICILIO CONOCIDO, RANCHO NUEVO DE MORELOS, NORIA DE ÁNGELES, ZAC;  ORIGEN DE PROPIEDAD PRIVADO; UTILIZADA EN PRESTACIÓN DE SERVICIOS MÉDICOS; CON UNA SUPERFICIE TOTAL DE  153.95  M2.     </t>
  </si>
  <si>
    <t xml:space="preserve">INMUEBLE EN QUE SE ENCUENTRA CONSTRUIDA  LA UNIDAD DE SALUD, UBICADA ENCALLE SIN NOMBRE,  COLONIA CENTRO,  OJO CALIENTE, ZAC;  ORIGEN DE PROPIEDAD   MUNICICPAL ;  UTILIZADA EN PRESTACIÓN DE SERVICIOS MÉDICOS; CON UNA SUPERFICIE TOTAL DE      M2 .    </t>
  </si>
  <si>
    <t xml:space="preserve">INMUEBLE EN QUE SE ENCUENTRA CONSTRUIDA  LA UNIDAD DE SALUD, UBICADA EN  DOMICILIO CONOCIDO, LA CAPILLA, OJO CALIENTE, ZAC;  ORIGEN DE PROPIEDAD EJIDAL ;  UTILIZADA EN PRESTACIÓN DE SERVICIOS MÉDICOS; CON UNA SUPERFICIE TOTAL DE      M2 .    </t>
  </si>
  <si>
    <t xml:space="preserve">INMUEBLE EN QUE SE ENCUENTRA CONSTRUIDA  LA UNIDAD DE SALUD, UBICADA ENCAMINO A SAN CRISTÓBAL S/N, OJO CALIENTE, ZAC;  ORIGEN DE PROPIEDAD  MUNICIPAL; UTILIZADA EN PRESTACIÓN DE SERVICIOS MÉDICOS; CON UNA SUPERFICIE TOTAL DE      20.00 M2.        </t>
  </si>
  <si>
    <t xml:space="preserve">INMUEBLE EN QUE SE ENCUENTRA CONSTRUIDA  LA UNIDAD DE SALUD, UBICADA EN CALLE HIDALGO NUMERO 41, COLONIA CENTRO, OJO CALIENTE, ZAC;  ORIGEN DE PROPIEDAD   MUNICIPAL ;  UILIZADACOMO  OFICINAS  ADMINISTRATIVAS, JURISDICCION SANITARIA II Y ALMACÉN; CON UNA SUPERFICIE TOTAL DE  2,500.00 M2.     </t>
  </si>
  <si>
    <t xml:space="preserve">INMUEBLE EN QUE SE ENCUENTRA CONSTRUIDA  LA UNIDAD DE SALUD, UBICADA EN DOMICILIO CONOCIDO, PASTORÍA OJO CALIENTE, ZAC;  ORIGEN DE PROPIEDAD EJIDAL; INICIO DE LA UNIDAD EN FECHA PRIMERO DE AGOSTO DEL AÑO 1997; NÚMERO DE IDENTIFICACIÓN EN CONTROL DE INVENTARIOS DE CATASTRO 5-093;  UTILIZADA EN PRESTACIÓN DE SERVICIOS MÉDICOS; CON UNA SUPERFICIE TOTAL DE  987.00 M2.     </t>
  </si>
  <si>
    <t xml:space="preserve">INMUEBLE EN QUE SE ENCUENTRA CONSTRUIDA  LA UNIDAD DE SALUD, UBICADA ENPROLONGAÇION ZARAGOZA S/N, COLONIA CENTRO, PINOS ZAC;  ORIGEN DE PROPIEDAD MUNICIPAL; INICIO DE LA UNIDAD EN FECHA  PRIMERO DE ENERO DEL AÑO 1961; NÚMERO DE IDENTIFICACIÓN EN CONTROL DE INVENTARIOS DE CATASTRO 5-107;  UTILIZADA CON EL DIF; CON UNA SUPERFICIE TOTAL DE    5, 802.62  M2.           </t>
  </si>
  <si>
    <t xml:space="preserve">INMUEBLE EN QUE SE ENCUENTRA CONSTRUIDA  LA UNIDAD DE SALUD, UBICADA EN  CARRETERA PINOS-OJUELOS, K.M. 1.5, SAN FRANCISCO DE LAS ROSAS,  PINOS, ZAC;  ORIGEN DE PROPIEDAD MUNICIPAL ;  UTILIZADA EN PRESTACIÓN DE SERVICIOS MÉDICOS; CON UNA SUPERFICIE TOTAL DE   7,988.571 M2.     </t>
  </si>
  <si>
    <t xml:space="preserve">INMUEBLE EN QUE SE ENCUENTRA CONSTRUIDA  LA UNIDAD DE SALUD, UBICADA EN DOMICILIO CONOCIDO, OJO DE AGUA DE LA PALMA, PINOS, ZAC;  ORIGEN DE PROPIEDAD EJIDAL ;   UTILIZADA EN PRESTACIÓN DE SERVICIOS MÉDICOS; CON UNA SUPERFICIE TOTAL DE     M2.          </t>
  </si>
  <si>
    <t xml:space="preserve">INMUEBLE EN QUE SE ENCUENTRA CONSTRUIDA  LA UNIDAD DE SALUD, UBICADA EN CALLE LÓPEZ VELARDE NO. 19, COLONIA CENTRO, PEDREGOSO, PINOS, ZAC.  ;  ORIGEN DE PROPIEDAD EJIDAL;   UTILIZADA EN PRESTACIÓN DE SERVICIOS MÉDICOS; CON UNA SUPERFICIE TOTAL DE   7,988.571 M2.    M2 .    </t>
  </si>
  <si>
    <t xml:space="preserve">INMUEBLE EN QUE SE ENCUENTRA CONSTRUIDA  LA UNIDAD DE SALUD, UBICADA EN  CALLE NICOLÁS BRAVO NUMERO  40, COLONIA CENTRO, SANTIAGO, PINOS, ZAC;  ORIGEN DE PROPIEDAD EJIDAL; INICIO DE LA UNIDAD EN FECHA PRIMERO DE ENERO DEL AÑO 1990; CON NÚMERO DE IDENTIFICACIÓN EN CONTROL DE INVENTARIOS DE CATASTRO 5-104; CON CLAVE OPERATIVA ZAC 800282; UTILIZADA EN PRESTACIÓN DE SERVICIOS MÉDICOS; CON UNA SUPERFICIE TOTAL DE   5,000.00 M2 .   </t>
  </si>
  <si>
    <t xml:space="preserve">INMUEBLE EN QUE SE ENCUENTRA CONSTRUIDA  LA UNIDAD DE SALUD, UBICADA EN  CALLE INDEPENDENCIA S/N, COLONIA CENTRO, EL SITIO, PINOS, ZAC;  ORIGEN DE PROPIEDAD  EJIDAL;  INICIO DE LA UNIDAD EN FECHA PRIMERO DE ENERO DEL AÑO 1990; CON NÚMERO DE IDENTIFICACIÓN EN CONTROL DE INVENTARIOS DE CATASTRO 5-102; CON CLAVE OPERATIVA ZAC 800274;  UTILIZADA EN PRESTACIÓN DE SERVICIOS MÉDICOS; CON UNA SUPERFICIE TOTAL DE    10,000.00 M2    </t>
  </si>
  <si>
    <t xml:space="preserve">INMUEBLE EN QUE SE ENCUENTRA CONSTRUIDA  LA UNIDAD DE SALUD, UBICADA EN DOMICILIO CONOCIDO, EL SITIO, PINOS, ZAC;  ORIGEN DE PROPIEDAD EJIDAL;  UTILIZADA EN PRESTACIÓN DE SERVICIOS MÉDICOS; CON UNA SUPERFICIE TOTAL DE        M2 .    </t>
  </si>
  <si>
    <t xml:space="preserve">INMUEBLE EN QUE SE ENCUENTRA CONSTRUIDA  LA UNIDAD DE SALUD, UBICADA EN  DOMICILIO CONOCIDO, ESTANCIA DE GUADALUPE, PINOS, ZAC;  ORIGEN DE PROPIEDAD EJIDAL;  UTILIZADA EN PRESTACIÓN DE SERVICIOS MÉDICOS; CON UNA SUPERFICIE TOTAL DE        M2 .    </t>
  </si>
  <si>
    <t xml:space="preserve">INMUEBLE EN QUE SE ENCUENTRA CONSTRUIDA  LA UNIDAD DE SALUD, UBICADA EN  CALLE PINO SUAREZ S/N, COLONIA CENTRO, JOSÉ MÁ. PINO SUÁREZ, PINOS, ZAC;  ORIGEN DE PROPIEDAD EJIDAL; CON CLAVE OPERATIVA ZAC800273; UTILIZADA COMO ALMACEN; CON UNA SUPERFICIE TOTAL DE  735.00 M2.          </t>
  </si>
  <si>
    <t xml:space="preserve">INMUEBLE EN QUE SE ENCUENTRA CONSTRUIDA  LA UNIDAD DE SALUD, UBICADA EN DOMICILIO CONOCIDO, PINO SUAREZ, PINOS, ZAC ;  ORIGEN DE PROPIEDAD  EJIDAL;   UTILIZADA EN PRESTACIÓN DE SERVICIOS MÉDICOS; CON UNA SUPERFICIE TOTAL DE              M2 .    </t>
  </si>
  <si>
    <t xml:space="preserve">INMUEBLE EN QUE SE ENCUENTRA CONSTRUIDA  LA UNIDAD DE SALUD, UBICADA EN  DOMICILIO CONOCIDO , SAN JOSÉ DE CASTELLANOS, PINOS,  ZAC ;  ORIGEN DE PROPIEDAD  EJIDAL; UTILIZADA EN PRESTACIÓN DE SERVICIOS MÉDICOS; CON UNA SUPERFICIE TOTAL DE     M2 .    </t>
  </si>
  <si>
    <t xml:space="preserve">INMUEBLE EN QUE SE ENCUENTRA CONSTRUIDA  LA UNIDAD DE SALUD, UBICADA EN  CALLE HIDALGO NUMERO 201,  COLONIA CENTRO, VILLA GARCÍA, ZAC ;  ORIGEN DE PROPIEDAD PRIVADO; INICIO DE LA UNIDAD. CON CLAVE OPERATIVA ZAC800280;  UTILIZADA EN PRESTACIÓN DE SERVICIOS MÉDICOS; CON UNA SUPERFICIE TOTAL DE    72,712.00 M2.         </t>
  </si>
  <si>
    <t xml:space="preserve">INMUEBLE EN QUE SE ENCUENTRA CONSTRUIDA  LA UNIDAD DE SALUD, UBICADA EN DOMICILIO CONOCIDO, VILLA GARCÍA, ZAC ;  ORIGEN DE PROPIEDAD MUNICIPAL ; UTILIZADA EN PRESTACIÓN DE SERVICIOS MÉDICOS; CON UNA SUPERFICIE TOTAL DE      M2 .    </t>
  </si>
  <si>
    <t xml:space="preserve">INMUEBLE EN QUE SE ENCUENTRA CONSTRUIDA  LA UNIDAD DE SALUD, UBICADA EN  DOMICILIO CONOCIDO, LA MONTESA, VILLA GARCÍA, ZAC ;  ORIGEN DE PROPIEDAD   EJIDAL;  CON NÚMERO DE IDENTIFICACIÓN EN CONTROL DE INVENTARIOS EN CATASTRO 5-092; UTILIZADA COMO ALMACEN; CON UNA SUPERFICIE TOTAL DE      M2 .    </t>
  </si>
  <si>
    <t xml:space="preserve">INMUEBLE EN QUE SE ENCUENTRA CONSTRUIDA  LA UNIDAD DE SALUD, UBICADA EN  DOMICILIO CONOCIDO, LA MONTESA, VILLA GARCÍA, ZAC;  ORIGEN DE PROPIEDAD   EJIDAL ;   UTILIZADA EN PRESTACIÓN DE SERVICIOS MÉDICOS; CON UNA SUPERFICIE TOTAL DE       M2 .    </t>
  </si>
  <si>
    <t xml:space="preserve">INMUEBLE EN QUE SE ENCUENTRA CONSTRUIDA  LA UNIDAD DE SALUD, UBICADA EN  DOMICILIO CONOCIDO, BAJÍO DE SAN NICOLÁS, VILLA GONZÁLEZ ORTEGA, ZAC;  ORIGEN DE PROPIEDAD  EJIDAL;  UTILIZADA EN PRESTACIÓN DE SERVICIOS MÉDICOS; CON UNA SUPERFICIE TOTAL DE  900.00 M2.    </t>
  </si>
  <si>
    <t xml:space="preserve">INMUEBLE EN QUE SE ENCUENTRA CONSTRUIDA  LA UNIDAD DE SALUD, UBICADA EN  CALLE BELIZÁRIO DOMINGUEZ S/N, COLONIA  CENTRO, VILLA HIDALGO, ZAC;  ORIGEN DE PROPIEDAD  MUNICIPAL; INICIO DE LA UNIDAD EN FECHA PRIMERO DE ENERO DEL AÑO 1963; CON NÚMERO DE IDENTIFICACIÓN EN CONTROL DE INVENTARIOS EN CATASTRO 5-148; UTILIZADA COMOALMACEN; CON UNA SUPERFICIE TOTAL DE    952.8  M2.           </t>
  </si>
  <si>
    <t xml:space="preserve">INMUEBLE EN QUE SE ENCUENTRA CONSTRUIDA  LA UNIDAD DE SALUD, UBICADA EN  DOMICILIO CONOCIDO, VILLA HIDALGO, ZAC;  ORIGEN DE PROPIEDAD MUNICIPAL;  UTILIZADA EN PRESTACIÓN DE SERVICIOS MÉDICOS; CON UNA SUPERFICIE TOTAL DE      M2 .    </t>
  </si>
  <si>
    <t xml:space="preserve">INMUEBLE EN QUE SE ENCUENTRA CONSTRUIDA  LA UNIDAD DE SALUD, UBICADA EN CALLE HIDALGO S/N, COLONIA CENTRO, CHALCHIHUITES, ZAC;  ORIGEN DE PROPIEDAD  JUICIO CIVIL; INICIO DE LA UNIDAD EN FECHA PRIMERO DE ENERO DEL AÑO 1948; CON NÚMERO DE IDENTIFICACIÓN EN CONTROL DE INVENTARIOS DE CATASTRO 5-011; UTILIZADA COMO ALMACEN; CON UNA SUPERFICIE TOTAL DE   561.68  M2.      </t>
  </si>
  <si>
    <t xml:space="preserve">INMUEBLE EN QUE SE ENCUENTRA CONSTRUIDA  LA UNIDAD DE SALUD, UBICADA ENDOMICILIO CONOCIDO, CHALCHIHUITES, ZAC;  ORIGEN DE PROPIEDAD  MUNICIPAL;  UTILIZADA EN PRESTACIÓN DE SERVICIOS MÉDICOS; CON UNA SUPERFICIE TOTAL DE  1,500.00M2 </t>
  </si>
  <si>
    <t xml:space="preserve">INMUEBLE EN QUE SE ENCUENTRA CONSTRUIDA  LA UNIDAD DE SALUD, UBICADA EN  CARRETERA ESTACIÓN SAN JOSÉ, KM. 1, COLONIA FRANCISCO VILLA, FRESNILLO, ZAC;  ORIGEN DE PROPIEDAD  MUNICIPAL;  CON NÚMERO DE IDENTIFICACIÓN EN CONTROL DE INVENTARIOS DE CATASTRO 5-013; CON CLAVE OPERATIVA ZAC 800262;  UTILIZADA EN PRESTACIÓN DE SERVICIOS MÉDICOS; CON UNA SUPERFICIE TOTAL DE  2,590.00 M2.      </t>
  </si>
  <si>
    <t xml:space="preserve">INMUEBLE EN QUE SE ENCUENTRA CONSTRUIDA  LA UNIDAD DE SALUD, UBICADA EN CARRETERA VALPARAÍSO KM. 1.5, FRESNILLO, ZAC;  ORIGEN DE PROPIEDAD  PRIVADO; UTILIZADA EN PRESTACIÓN DE SERVICIOS MÉDICOS; CON UNA SUPERFICIE TOTAL DE      30,000.00 Y 14,152.20  M2.    </t>
  </si>
  <si>
    <t xml:space="preserve">INMUEBLE EN QUE SE ENCUENTRA CONSTRUIDA  LA UNIDAD DE SALUD, UBICADA EN CARRETERA VALPARAÍSO KM. 1.5, FRESNILLO, ZAC; ORIGEN DE PROPIEDAD  PRIVADO ; CON  NÚMERO DE IDENTIFICACIÓN EN CONTROL DE INVENTARIO DE CATASTRO 5-015; SE ENCUENTRA EN COMODATO EL AREA DE FARMACIA POR EL ISSSTEZAC; UTILIZADA EN PRESTACIÓN DE SERVICIOS MÉDICOS; CON UNA SUPERFICIE TOTAL DE  30,000.00 Y 14,152.20  M2.              </t>
  </si>
  <si>
    <t xml:space="preserve">INMUEBLE EN QUE SE ENCUENTRA CONSTRUIDA  LA UNIDAD DE SALUD, UBICADA EN CARRETERA VALPARAÍSO KM. 1.5, FRESNILLO, ZAC;  ORIGEN DE PROPIEDAD  PRIVADO;  CON  NÚMERO DE IDENTIFICACIÓN EN CONTROL DE INVENTARIO DE CATASTRO 5-015; SE ENCUENTRA EN OMODATO EL AREA DE FARMACIA POR EL ISSSTEZAC; UTILIZADA EN PRESTACIÓN DE SERVICIOS MÉDICOS; CON UNA SUPERFICIE TOTAL DE    30,000.00 Y 14,152.20  M2.     </t>
  </si>
  <si>
    <t xml:space="preserve">INMUEBLE EN QUE SE ENCUENTRA CONSTRUIDA LA UNIDAD DE SALUD, UBICADA EN;  ORIGEN DE PROPIEDAD;  UTILIZADA EN PRESTACIÓN DE SERVICIOS MÉDICOS; CON UNA SUPERFICIE TOTAL DE       M2 .    </t>
  </si>
  <si>
    <t xml:space="preserve">INMUEBLE EN QUE SE ENCUENTRA CONSTRUIDA  LA UNIDAD DE SALUD, UBICADA EN CALLE CRUZ VERDE NUMERO  111,  COLONIA CENTRO, FRESNILLO, ZAC;  ORIGEN DE PROPIEDAD MUNICIPAL; CON NÚMERO DE IDENTIFICACIÓN EN CONTROL DE INVENTARIOS DE CATASTRO 5-029; UTILIZADA OFICINAS ADMINISTRATIVAS  JURISDICCIÓN SANITARIA III; CON UNA SUPERFICIE TOTAL DE   647.59  M2.   </t>
  </si>
  <si>
    <t xml:space="preserve">INMUEBLE EN QUE SE ENCUENTRA CONSTRUIDA  LA UNIDAD DE SALUD, UBICADA EN  AVENIDA PLATEROS S/N,  COLONIA CENTRO, FRESNILLO, ZAC;  ORIGEN DE PROPIEDAD   PRIVADO; CON NÚMERO DE IDENTIFICACIÓN EN CONTROL DE INVENTARIOS DE CATASTRO 5; UTILIZADA EN OFICINAS DE SINDICATO; CON UNA SUPERFICIE TOTAL DE    216.8  M2.          </t>
  </si>
  <si>
    <t xml:space="preserve">INMUEBLE EN QUE SE ENCUENTRA CONSTRUIDA  LA UNIDAD DE SALUD, UBICADA EN  CALLE FELIPE ÁNGELES S/N, COLONIA  EMILIANO ZAPATA, FRESNILLO, ZAC;  ORIGEN DE PROPIEDAD   EJIDAL; UTILIZADA EN PRESTACIÓN DE SERVICIOS MÉDICOS; CON UNA SUPERFICIE TOTAL DE    366.00  M2.    </t>
  </si>
  <si>
    <t xml:space="preserve">INMUEBLE EN QUE SE ENCUENTRA CONSTRUIDA  LA UNIDAD DE SALUD, UBICADA EN CALLE PRINCIPAL S/N, COLONIA CENTRO, ESTACIÓN SAN JOSÉ, FRESNILLO, ZAC;  ORIGEN DE PROPIEDAD   MUNICIPAL;  UTILIZADA EN PRESTACIÓN DE SERVICIOS MÉDICOS; CON UNA SUPERFICIE TOTAL DE         M2 .    </t>
  </si>
  <si>
    <t xml:space="preserve">INMUEBLE EN QUE SE ENCUENTRA CONSTRUIDA  LA UNIDAD DE SALUD, UBICADA EN  DOMICILIO CONOCIDO, LABOR DE SANTA BÁRBARA, FRESNILLO, ZAC;  ORIGEN DE PROPIEDAD  EJIDAL;  INICIO DE LA UNIDAD EN FECHA PRIMERO DE ENERO DEL AÑO 1989; CON NÚMERO DE IDENTIFICACIÓN EN CONTROL DE INVENTARIOS DE CATASTRO 5-024, CON CLAVE OPERATIVA ZAC 800258. UTILIZADA EN PRESTACIÓN DE SERVICIOS MÉDICOS; CON UNA SUPERFICIE TOTAL DE   772.08 M2.    </t>
  </si>
  <si>
    <t xml:space="preserve">INMUEBLE EN QUE SE ENCUENTRA CONSTRUIDA  LA UNIDAD DE SALUD, UBICADA EN  DOMICILIO CONOCIDO, RANCHO GRANDE, FRESNILLO, ZAC;  ORIGEN DE PROPIEDAD  EJIDAL; CON NÚMERO DE IDENTIFICACIÓN EN CONTROL DE INVENTARIO DE CATASTRO 5-025; CLAVE OPERATIVA ZAC800270; UTILIZADA EN PRESTACIÓN DE SERVICIOS MÉDICOS; CON UNA SUPERFICIE TOTAL DE   1,289.25  M2.    </t>
  </si>
  <si>
    <t xml:space="preserve">INMUEBLE EN QUE SE ENCUENTRA CONSTRUIDA  LA UNIDAD DE SALUD, UBICADA EN  DOMICILIO CONOCIDO, MENDOZA, FRESNILLO, ZAC;  ORIGEN DE PROPIEDAD   EJIDAL;  CON NÚMERO DE IDENTIFICACIÓN EN CONTROL DE INVENTARIOS DE CATASTRO 5-113; UTILIZADA EN PRESTACIÓN DE SERVICIOS MÉDICOS; CON UNA SUPERFICIE TOTAL DE 562.6 M2.      </t>
  </si>
  <si>
    <t xml:space="preserve">INMUEBLE EN QUE SE ENCUENTRA CONSTRUIDA  LA UNIDAD DE SALUD, UBICADA EN DOMICILIO CONOCIDO, COLONIA  MIGUEL HIDALGO, FRESNILLO, ZAC;  ORIGEN DE PROPIEDAD   MUNICIPAL;  CON NÚMERO DE IDENTIFICACIÓN EN CONTROL DE INVENTARIOS DE CATASTRO 5-019; UTILIZADA EN PRESTACIÓN DE SERVICIOS MÉDICOS; CON UNA SUPERFICIE TOTAL DE  900.00 M2.     </t>
  </si>
  <si>
    <t xml:space="preserve">INMUEBLE EN QUE SE ENCUENTRA CONSTRUIDA  LA UNIDAD DE SALUD, UBICADA EN DOMICILIO CONOCIDO, RÍO FLORIDO, FRESNILLO, ZAC;  ORIGEN DE PROPIEDAD   MUNICIPAL; CON NÚMERO DE IDENTIFICACIÓN EN CONTROL DE INVENTARIOS DE CATASTRO 5; UTILIZADA EN PRESTACIÓN DE SERVICIOS MÉDICOS; CON UNA SUPERFICIE TOTAL DE   561.9  M2.        </t>
  </si>
  <si>
    <t xml:space="preserve">INMUEBLE EN QUE SE ENCUENTRA CONSTRUIDA  LA UNIDAD DE SALUD, UBICADA EN DOMICILIO CONOCIDO, SANTA ROSA, FRESNILLO, ZAC;  ORIGEN DE PROPIEDAD   MUNICIPAL;  CON NÚMERO DE IDENTIFICACIÓN EN CONTROL DE INVENTARIOS DE CATASTRO 5-023;  UTILIZADA EN PRESTACIÓN DE SERVICIOS MÉDICOS; CON UNA SUPERFICIE TOTAL DE   465.00  M2.         </t>
  </si>
  <si>
    <t xml:space="preserve">INMUEBLE EN QUE SE ENCUENTRA CONSTRUIDA  LA UNIDAD DE SALUD, UBICADA ENDOMICILIO CONOCIDO, SANTIAGUILLO, FRESNILLO, ZAC;  ORIGEN DE PROPIEDAD  EJIDAL; CON NÚMERO DE IDENTIFICACIÓN EN CONTROL DE INVENTARIOS DE CATASTRO 5-021; UTILIZADA EN PRESTACIÓN DE SERVICIOS MÉDICOS; CON UNA SUPERFICIE TOTAL DE   2,720.00  M2.     </t>
  </si>
  <si>
    <t xml:space="preserve">INMUEBLE EN QUE SE ENCUENTRA CONSTRUIDA  LA UNIDAD DE SALUD, UBICADA EN  DOMICILIO CONOCIDO, EL CENTRO FRESNILLO, ZAC;  ORIGEN DE PROPIEDAD  MUNICIPAL ;  INICIO DE LA UNIDAD EN FECHA PRIMERO DE ENERO DEL AÑO 2000; CON NÚMERO DE IDENTIFICACIÓN EN CONTROL DE INVENTARIOS DE CATASTRO 5-022; CON CLAVE OPERATIVA ZAC 500040;                                                        UTILIZADA EN PRESTACIÓN DE SERVICIOS MÉDICOS; CON UNA SUPERFICIE TOTAL DE       M2 .    </t>
  </si>
  <si>
    <t xml:space="preserve">INMUEBLE EN QUE SE ENCUENTRA CONSTRUIDA  LA UNIDAD DE SALUD, UBICADA EN  CALLE HIDALGO S/N, COLONIA CENTRO, JIMÉNEZ DEL TÉUL, ZAC;  ORIGEN DE PROPIEDAD  PRIVADO; INICIO DE LA UNIDAD EN FECHA PRIMERO  DE ENERO 1949; NÚMERO DE IDENTIFICACIÓN EN CONTROL DE INVENTARIOS DE CATASTRO 5-061; UTILIZADA POR EL DIF; CON UNA SUPERFICIE TOTAL DE        600.00  M2.     </t>
  </si>
  <si>
    <t xml:space="preserve">INMUEBLE EN QUE SE ENCUENTRA CONSTRUIDA  LA UNIDAD DE SALUD, UBICADA EN  DOMICILIO CONOCIDO,  JIMÉNEZ DEL TÉUL, ZAC;  ORIGEN DE PROPIEDAD  MUNICIPAL;  UTILIZADA EN PRESTACIÓN DE SERVICIOS MÉDICOS; CON UNA SUPERFICIE TOTAL DE    500.00  M2.     </t>
  </si>
  <si>
    <t xml:space="preserve">INMUEBLE EN QUE SE ENCUENTRA CONSTRUIDA  LA UNIDAD DE SALUD, UBICADA ENCAMINO AL POTRERO S/N,  COLONIA CENTRO, EL POTRERO, JIMÉNEZ DEL TÉUL, ZAC;  ORIGEN DE PROPIEDAD EJIDAL; INICIO DE LA UNIDAD EN FECHA PRIMERO DE ENERO DEL AÑO 1997; CON NÚMERO DE IDENTIFICACIÓN EN CONTROL DE INVENTARIOS DE CATASTRO 5-060; CON CLAVE OPERATIVA ZAC 500034; UTILIZADA EN PRESTACIÓN DE SERVICIOS MÉDICOS; CON UNA SUPERFICIE TOTAL DE  1,480.00  M2.     </t>
  </si>
  <si>
    <t xml:space="preserve">INMUEBLE EN QUE SE ENCUENTRA CONSTRUIDA  LA UNIDAD DE SALUD, UBICADA EN CALLE ZARAGOZA S/N, COLONIA CENTRO, SAÍN ALTO, ZAC; ORIGEN DE PROPIEDAD MUNICIPAL; INICIO DE LA UNIDAD EN FECHA  PRIMERO DE ENERO DEL AÑO  1949; CON NÚMERO DE IDENTIFICACIÓN EN CONTROL DE INVENTARIOS DE CATASTRO 5-108;  UTILIZADA EN PRESTACIÓN DE SERVICIOS MÉDICOS; CON UNA SUPERFICIE TOTAL DE  782.00  M2.      </t>
  </si>
  <si>
    <t xml:space="preserve">INMUEBLE EN QUE SE ENCUENTRA CONSTRUIDA  LA UNIDAD DE SALUD, UBICADA EN  DOMICILIO CONOCIDO, EMILIANO ZAPATA, SAIN ALTO, ZAC;  ORIGEN DE PROPIEDAD  EJIDAL; UTILIZADA EN PRESTACIÓN DE SERVICIOS MÉDICOS; CON UNA SUPERFICIE TOTAL DE    M2 .    </t>
  </si>
  <si>
    <t xml:space="preserve">INMUEBLE EN QUE SE ENCUENTRA CONSTRUIDA  LA UNIDAD DE SALUD, UBICADA EN  BOULEVARD MINERO NUMERO  1100, (AVENIDA HIDALGO), COLONIA CENTRO, SOMBRERETE, ZAC;  ORIGEN DE PROPIEDAD  PRIVADO; UTILIZADA EN PRESTACIÓN DE SERVICIOS MÉDICOS Y DIF; CON UNA SUPERFICIE TOTAL DE   3,182.00  M2. </t>
  </si>
  <si>
    <t xml:space="preserve">INMUEBLE EN QUE SE ENCUENTRA CONSTRUIDA  LA UNIDAD DE SALUD, UBICADA EN  CALLE EX HACIENDA GRANDE S/N, COLONIA CENTRO, SOMBRERETE, ZAC;  ORIGEN DE PROPIEDAD   MUNICIPAL; INICIO DE LA UNIDAD EN FECHA PRIMERO DE ENERO DEL AÑO 1945; CON NÚMERO DE IDENTIFICACIÓN EN CONTROL DE INVENTARIOS DE CATASTRO 5-112; UTILIZADA EN PRESTACIÓN DE SERVICIOS MÉDICOS; CON UNA SUPERFICIE TOTAL DE    863.07  M2. </t>
  </si>
  <si>
    <t xml:space="preserve">INMUEBLE EN QUE SE ENCUENTRA CONSTRUIDA  LA UNIDAD DE SALUD, UBICADA EN DOMICILIO CONOCIDO, SAN JOSÉ DE RANCHOS, SOMBRERETE, ZAC;  ORIGEN DE PROPIEDAD  EJIDAL;  INICIO DE LA UNIDAD EN FECHA PRIMERO DE ENERO DEL AÑO 1989; CON NÚMERO DE IDENTIFICACIÓN EN CONTROL DE INVENTARIOS DE CATASTRO 5-118;  CLAVE OPERATIVA ZAC 800255; UTILIZADA EN PRESTACIÓN DE SERVICIOS MÉDICOS; CON UNA SUPERFICIE TOTAL DE   1,204.5   M2 .    </t>
  </si>
  <si>
    <t>INMUEBLE EN QUE SE ENCUENTRA CONSTRUIDA  LA UNIDAD DE SALUD, UBICADA EN CALLE MORELOS S/N, COLONIA CENTRO, VILLA INSURGENTES, SOMBRERETE, ZAC;  ORIGEN DE PROPIEDAD  EJIDAL; INICIO DE LA UNIDAD EN FECHA PRIMERO DE ENERO DEL AÑO 1964; CON NÚMERO DE IDENTIFICACIÓN EN CONTROL DE INVENTARIOS DE CATASTRO 5-116;  CLAVE OPERATIVA ZAC 800246; UTILIZADA EN PRESTACIÓN DE SERVICIOS MÉDICOS; CON UNA SUPERFICIE TOTAL DE  1,604.52  M2.</t>
  </si>
  <si>
    <t xml:space="preserve">INMUEBLE EN QUE SE ENCUENTRA CONSTRUIDA  LA UNIDAD DE SALUD, UBICADA EN DOMICILIO CONOCIDO, AGUA ZARCA, SOMBRERETE, ZAC;  ORIGEN DE PROPIEDAD   EJIDAL; INICIO DE LA UNIDAD EN FECHA PRIMERO DE ENERO DEL AÑO 1964; CON NÚMERO DE IDENTIFICACIÓN EN CONTROL DE INVENTARIOS DE CATASTRO 5-114; CLAVE OPERATIVA ZAC 800251; UTILIZADA EN PRESTACIÓN DE SERVICIOS MÉDICOS; CON UNA SUPERFICIE TOTAL DE  988.00  M2.  </t>
  </si>
  <si>
    <t xml:space="preserve">INMUEBLE EN QUE SE ENCUENTRA CONSTRUIDA  LA UNIDAD DE SALUD, UBICADA EN   CALLE GONZÁLEZ ORTEGA S/N, COLONIA GONZÁLEZ ORTEGA, SOMBRERETE, ZAC;  ORIGEN DE PROPIEDAD MUNICIPAL; CON NÚMERO DE IDENTIFICACIÓN EN CONTROL DE INVENTARIOS DE CATASTRO 5-115;  UTILIZADA EN PRESTACIÓN DE SERVICIOS MÉDICOS; CON UNA SUPERFICIE TOTAL DE   1,347.89  M2.    </t>
  </si>
  <si>
    <t xml:space="preserve">INMUEBLE EN QUE SE ENCUENTRA CONSTRUIDA  LA UNIDAD DE SALUD, UBICADA EN  CALLE ARROYO LA BOQUILLA, S/N, COLONIA CENTRO, MESILLAS, SOMBRERETE, ZAC;  ORIGEN DE PROPIEDAD EJIDAL; INICIO DE LA UNIDAD EN FECHA  PRIMERO DE MARZO DEL AÑO 1995; CON NÚMERO DE IDENTIFICACIÓN EN CONTROL DE INVENTARIOS DE CATASTRO 5-117; UTILIZADA EN PRESTACIÓN DE SERVICIOS MÉDICOS; CON UNA SUPERFICIE TOTAL DE   90,000  M2.  </t>
  </si>
  <si>
    <t xml:space="preserve">SOLOSE CUENTA CON DOCUMENTO DE  DONACIÓN MUNICIPAL; ORIGEN DE PROPIEDAD MUNICIPAL; SIN  PREDIO; CON UNA SUPERFICIE TOTAL DE   1,600.00  M2.   SEGÚN DOCUMENTO.  </t>
  </si>
  <si>
    <t xml:space="preserve">INMUEBLE EN QUE SE ENCUENTRA CONSTRUIDA  LA UNIDAD DE SALUD, UBICADA EN;  ORIGEN DE PROPIEDAD;  UTILIZADA EN PRESTACIÓN DE SERVICIOS MÉDICOS; CON UNA SUPERFICIE TOTAL DE    M2 .    </t>
  </si>
  <si>
    <t>INMUEBLE EN QUE SE ENCUENTRA CONSTRUIDA  LA UNIDAD DE SALUD, UBICADA EN  DOMICILIO CONOCIDO, AMECA LA VIEJA, VALPARAÍSO, ZAC;  ORIGEN DE PROPIEDAD  EJIDAL; CON NÚMERO DE IDENTIFICACIÓN EN CONTROL DE INVENTARIO DE CATASTRO 5-132; CLAVE OPERATIVA ZAC800257; UTILIZADACOMO ALMACEN; CON UNA SUPERFICIE TOTAL DE   987.18  M2.</t>
  </si>
  <si>
    <t xml:space="preserve">INMUEBLE EN QUE SE ENCUENTRA CONSTRUIDA  LA UNIDAD DE SALUD, UBICADA EN  DOMICILIO CONOCIDO, SAN JUAN CAPISTRANO, VALPARAÍSO, ZAC;  ORIGEN DE PROPIEDAD  EJIDAL;  INICIO DE LA UNIDAD EN FECHA  ENERO DEL AÑO 1968; CON NÚMERO DE IDENTIFICACIÓN EN CONTROL DE INVENTARIOS DE CATASTRO 5-133; CON CLAVE OPERATIVA ZAC 800243; UTILIZADA EN PRESTACIÓN DE SERVICIOS MÉDICOS; CON UNA SUPERFICIE TOTAL DE   1,974.15  M2.  </t>
  </si>
  <si>
    <t xml:space="preserve">INMUEBLE EN QUE SE ENCUENTRA CONSTRUIDA  LA UNIDAD DE SALUD, UBICADA EN DOMICILIO CONOCIDO, SAN MATEO, VALPARAÍSO, ZAC;  ORIGEN DE PROPIEDAD   EJIDAL;  UTILIZADA EN PRESTACIÓN DE SERVICIOS MÉDICOS; CON UNA SUPERFICIE TOTAL DE      M2 .    </t>
  </si>
  <si>
    <t xml:space="preserve">INMUEBLE EN QUE SE ENCUENTRA CONSTRUIDA  LA UNIDAD DE SALUD, UBICADA EN  CALLE 16 DE SEPTIEMBRE S/N, COLONIA CENTRO, SAN JOSÉ DEL VERGEL, VALPARAÍSO, ZAC;  ORIGEN DE PROPIEDAD  EJIDAL; CON NÚMERO DE IDENTIFICACIÓN EN CONTROL DE INVENTARIO DE CATASTRO 5-136; CLAVE OPERATIVA ZAC500038 UTILIZADA COMO ALMACEN; CON UNA SUPERFICIE TOTAL DE   261.64  M2.        </t>
  </si>
  <si>
    <t xml:space="preserve">INMUEBLE EN QUE SE ENCUENTRA CONSTRUIDA  LA UNIDAD DE SALUD, UBICADA EN DOMICILIO CONOCIDO,  SANTA LUCIA (CIÉNEGA DE PURÍSIMA), VALPARAÍSO, ZAC;  ORIGEN DE PROPIEDAD  EJIDAL;  INICIO DE LA UNIDAD EN FECHA PRIMERO DE ENERO DEL AÑO 1968; CON NÚMERO DE IDENTIFICACIÓN EN CONTROL DE INVENTARIOS EN CATASTRO 5-130; CON CLAVE OPERATIVA ZAC 800248; UTILIZADA COMO ALMACEN; CON UNA SUPERFICIE TOTAL DE  228.4.00  M2.     </t>
  </si>
  <si>
    <t xml:space="preserve">INMUEBLE EN QUE SE ENCUENTRA CONSTRUIDA  LA UNIDAD DE SALUD, UBICADA EN DOMICILIO CONOCIDO, MILPILLAS DE LA SIERRA (EMILIANO ZAPATA), VALPARAÍSO, ZAC;  ORIGEN DE PROPIEDAD   EJIDAL; INICIO DE LA UNIDAD EN FECHA PRIMERO DE ENERO DEL AÑO 1968;  CON NÚMERO DE IDENTIFICACIÓN EN CONTROL DE INVENTARIOS EN CATASTRO 5-134; CON CLAVE OPERATIVA ZAC 800226; UTILIZADA EN PRESTACIÓN DE SERVICIOS MÉDICOS; CON UNA SUPERFICIE TOTAL DE  1,600.00  M2.     </t>
  </si>
  <si>
    <t xml:space="preserve">INMUEBLE EN QUE SE ENCUENTRA CONSTRUIDA  LA UNIDAD DE SALUD, UBICADA EN  DOMICILIO CONOCIDO, EL XOCONOSTLE, VALPARAÍSO, ZAC;  ORIGEN DE PROPIEDAD EJIDAL; CON NÚMERO DE IDENTIFICACIÓN EN CONTROL DE INVENTARIOS EN CATASTRO 5-129; CON CLAVE OPERATIVA ZAC 800256; UTILIZADA EN PRESTACIÓN DE SERVICIOS MÉDICOS; CON UNA SUPERFICIE TOTAL DE    500.00  M2.         </t>
  </si>
  <si>
    <t xml:space="preserve">INMUEBLE EN QUE SE ENCUENTRA CONSTRUIDA  LA UNIDAD DE SALUD, UBICADA EN BENJAMIN MÉNDEZ S/N, COLONIA CENTRO, CAÑITAS DE FELIPE PESCADOR, ZAC;  ORIGEN DE PROPIEDAD FEDERAL ; INICIO DE LA UNIDAD EN FECHA PRIMERO DE FEBRERO DEL AÑO 1968; CON NÚMERO DE IDENTIFICACIÓN EN CONTROL DE INVENTARIOS EN CATASTRO 5-008; CON CLAVE OPERATIVA ZAC 800222;  UTILIZADA COMO ALMACEN; CON UNA SUPERFICIE TOTAL DE  370.00  M2.        </t>
  </si>
  <si>
    <t xml:space="preserve">INMUEBLE EN QUE SE ENCUENTRA CONSTRUIDA  LA UNIDAD DE SALUD, UBICADA EN  AVENIDA  COAHUILA S/N, COLONIA CENTRO, CAÑITAS DE FELIPE PESCADOR, ZAC;  ORIGEN DE PROPIEDAD  EJIDAL; UTILIZADA POR EL DIF; CON UNA SUPERFICIE TOTAL DE  5,040.00  M2.      </t>
  </si>
  <si>
    <t xml:space="preserve">INMUEBLE EN QUE SE ENCUENTRA CONSTRUIDA  LA UNIDAD DE SALUD, UBICADA EN CALLE REFORMA S/N,  COLONIA CENTRO, GENERAL  FRANCISCO  R. MURGUÍA,  NIEVES, ZAC;  ORIGEN DE PROPIEDAD  MUNICIPAL;  INICIO DE LA UNIDAD EN FECHA  PRIMERO DE FEBRERO DEL AÑO 1956; CON NÚMERO DE IDENTIFICACIÓN EN CONTROL DE INVENTARIOS EN CATASTRO 5-031; UTILIZADA EN PRESTACIÓN DE SERVICIOS MÉDICOS; CON UNA SUPERFICIE TOTAL DE   985.06  M2.       </t>
  </si>
  <si>
    <t xml:space="preserve">INMUEBLE EN QUE SE ENCUENTRA CONSTRUIDA  LA UNIDAD DE SALUD, UBICADA EN CALLE JUÁREZ S/N, COLONIA CENTRO, LAGUNA VALENCIANA,  GENERAL FRANCISCO R. MURGUÍA, ZAC;  ORIGEN DE PROPIEDAD   EJIDAL;  UTILIZADA EN PRESTACIÓN DE SERVICIOS MÉDICOS; CON UNA SUPERFICIE TOTAL DE  1,250.00  M2       </t>
  </si>
  <si>
    <t xml:space="preserve">INMUEBLE EN QUE SE ENCUENTRA CONSTRUIDA  LA UNIDAD DE SALUD, UBICADA EN CALLE LUIS MOYA S/N, COLONIA CENTRO, LUIS MOYA GENERAL FRANCISCO R. MURGUÍA,  NIEVES, ZAC;  ORIGEN DE PROPIEDAD   EJIDAL; INICIO DE LA UNIDAD EN FECHA CUATRO DE AGOSTO DEL AÑO 2000;  CON NÚMERO DE IDENTIFICACIÓN EN CONTROL DE INVENTARIOS EN CATASTRO 5-028; UTILIZADA EN PRESTACIÓN DE SERVICIOS MÉDICOS; CON UNA SUPERFICIE TOTAL DE      M2 .    </t>
  </si>
  <si>
    <t>INMUEBLE EN QUE SE ENCUENTRA CONSTRUIDA  LA UNIDAD DE SALUD, UBICADA EN DOMICILIO CONOCIDO, NORIAS  GENERAL  FRANCISCO R. MURGUÍA, NIEVES, ZAC;  ORIGEN DE PROPIEDAD  EJIDAL; INICIO DE LA UNIDAD EN FECHA CUATRO DE AGOSTO DEL AÑO 2000; CON NÚMERO DE IDENTIFICACIÓN EN CONTROL DE INVENTARIOS EN CATASTRO 5-028; UTILIZADA EN PRESTACIÓN DE SERVICIOS MÉDICOS; CON UNA SUPERFICIE TOTAL DE  6,400.00  M2.</t>
  </si>
  <si>
    <t>INMUEBLE EN QUE SE ENCUENTRA CONSTRUIDA  LA UNIDAD DE SALUD, UBICADA EN DOMICILIO CONOCIDO, ESTACIÓN PACHECO GENERAL FRANCISCO R. MURGUÍA, NIEVES, ZAC;  ORIGEN DE PROPIEDAD  EJIDAL; INICIO DE LA UNIDAD EN FECHA PRIMERO DE ENERO DEL AÑO 1990; CON NÚMERO DE IDENTIFICACIÓN EN CONTROL DE INVENTARIOS EN CATASTRO 5-030. CON CLAVE OPERATIVA ZAC 800201; UTILIZADA EN PRESTACIÓN DE SERVICIOS MÉDICOS; CON UNA SUPERFICIE TOTAL DE  10,000.00  M2.</t>
  </si>
  <si>
    <t xml:space="preserve">INMUEBLE EN QUE SE ENCUENTRA CONSTRUIDA  LA UNIDAD DE SALUD, UBICADA EN CALLE FRANCISCO I. MADERO S/N, SAN GIL, GENERAL  FRANCISCO R. MURGUÍA, ZAC;  ORIGEN DE PROPIEDAD  EJIDAL;  CON NÚMERO DE IDENTIFICACIÓN EN CONTROL DE INVENTARIOS EN CATASTRO 5-029; CON CLAVE OPERATIVA ZAC 800227;  UTILIZADA EN PRESTACIÓN DE SERVICIOS MÉDICOS; CON UNA SUPERFICIE TOTAL DE  1,600.00  M2. </t>
  </si>
  <si>
    <t>INMUEBLE EN QUE SE ENCUENTRA CONSTRUIDA  LA UNIDAD DE SALUD, UBICADA EN  CALLE REFORMA S/N, COLONIA CENTRO, SAN JOSÉ DE MORTEROS GENERAL FRANCISCO R. MURGUÍA, NIEVES, ZAC;  ORIGEN DE PROPIEDAD  EJIDAL;  UTILIZADA EN PRESTACIÓN DE SERVICIOS MÉDICOS; CON UNA SUPERFICIE TOTAL DE  10,000.00  M2.</t>
  </si>
  <si>
    <t xml:space="preserve">INMUEBLE EN QUE SE ENCUENTRA CONSTRUIDA  LA UNIDAD DE SALUD, UBICADA EN CALLE CONSTITUCIÓN  NUMERO 69, COLONIA  CENTRO, MIGUEL AUZA, ZAC;  ORIGEN DE PROPIEDAD   MUNICIPAL; CON NÚMERO DE IDENTIFICACIÓN EN CONTROL DE INVENTARIOS DE CATASTRO 5-076;  UTILIZADA POR EL DIF; CON UNA SUPERFICIE TOTAL DE  942.24 M2.   </t>
  </si>
  <si>
    <t>INMUEBLE EN QUE SE ENCUENTRA CONSTRUIDA  LA UNIDAD DE SALUD, UBICADA EN DOMICILIO CONOCIDO, CAMPO 15, LA HONDA,  MIGUEL AUZA, ZAC;  ORIGEN DE PROPIEDAD   MUNICIPAL;  UTILIZADA EN PRESTACIÓN DE SERVICIOS MÉDICOS; CON UNA SUPERFICIE TOTAL DE   76,655.43  M2.</t>
  </si>
  <si>
    <t xml:space="preserve">INMUEBLE EN QUE SE ENCUENTRA CONSTRUIDA  LA UNIDAD DE SALUD, UBICADA EN PROLONGACIÓN INDEPENDENCIA S/N, COLONIA INDEPENDENCIA, RÍO GRANDE, ZAC;  ORIGEN DE PROPIEDAD  MUNICIPAL; INICIO DE LA UNIDAD EN FECHA PRIMERO DE SEPTIEMBRE DEL AÑO 1995; CON NÚMERO DE IDENTIFICACIÓN EN CONTROL DE INVENTARIOS DE CATASTRO 5-097; UTILIZADA COMO OFICINAS  ADMINISTRATIVAS, JURISDICCION SANITARIA IV; CON UNA SUPERFICIE TOTAL DE  1, 162.41 M2.   </t>
  </si>
  <si>
    <t xml:space="preserve">INMUEBLE EN QUE SE ENCUENTRA CONSTRUIDA  LA UNIDAD DE SALUD, UBICADA EN  CALLE DOS DE ABRIL S/N, CAMPO OLÍMPICO, RIO GRANDE ZAC;  ORIGEN DE PROPIEDAD  MUNICIPAL;  UTILIZADA EN PRESTACIÓN DE SERVICIOS MÉDICOS; CON UNA SUPERFICIE TOTAL DE      M2 .    </t>
  </si>
  <si>
    <t>INMUEBLE EN QUE SE ENCUENTRA CONSTRUIDA  LA UNIDAD DE SALUD, UBICADA EN ALFONSO MEDINA S/N , PROGRESO DE ALFONSO MEDINA, RÍO GRANDE, ZAC;  ORIGEN DE PROPIEDAD  EJIDAL; INICIO DE LA UNIDAD EN FECHA PRIMERO DE JULIO DEL AÑO 1976; CON NÚMERO DE IDENTIFICACIÓN EN CONTROL DE INVENTARIOS DE CATASTRO 5-011; CON CLAVE OPERATIVA ZAC 800203; UTILIZADA EN PRESTACIÓN DE SERVICIOS MÉDICOS; CON UNA SUPERFICIE TOTAL DE   4,900.00  M2.</t>
  </si>
  <si>
    <t>INMUEBLE EN QUE SE ENCUENTRA CONSTRUIDA  LA UNIDAD DE SALUD, UBICADA EN CALLE JUÁREZ S/N, COLONIA CENTRO, TETILLAS, RÍO GRANDE, ZAC;  ORIGEN DE PROPIEDAD   EJIDAL;  INICIO DE LA UNIDAD EN FECHA PRIMERO DE MARZO DEL AÑO 1988; CON NÚMERO DE IDENTIFICACIÓN EN CONTROL DE INVENTARIOS DE CATASTRO 5-100; CON CLAVE OPERATIVA ZAC 800223;  UTILIZADA EN PRESTACIÓN DE SERVICIOS MÉDICOS; CON UNA SUPERFICIE TOTAL DE  630.00  M2.</t>
  </si>
  <si>
    <t>INMUEBLE EN QUE SE ENCUENTRA CONSTRUIDA  LA UNIDAD DE SALUD, UBICADA EN DOMICILIO CONOCIDO, LA LUZ, RÍO GRANDE, ZAC;  ORIGEN DE PROPIEDAD   MUNICIPAL;  CON NÚMERO DE IDENTIFICACIÓN EN CONTROL DE INVENTARIOS DE CATASTRO 5-096;  UTILIZADA EN PRESTACIÓN DE SERVICIOS MÉDICOS; CON UNA SUPERFICIE TOTAL DE   501.05 M2.</t>
  </si>
  <si>
    <t>INMUEBLE EN QUE SE ENCUENTRA CONSTRUIDA  LA UNIDAD DE SALUD, UBICADA EN  CALLE DE LOS FIGUEROA S/N, APOZOL, ZAC;  ORIGEN DE PROPIEDAD  MUNICIPAL; UTILIZADA POR EL DIF; CON UNA SUPERFICIE TOTAL DE   834.08 M2.</t>
  </si>
  <si>
    <t xml:space="preserve">INMUEBLE EN QUE SE ENCUENTRA CONSTRUIDA  LA UNIDAD DE SALUD, UBICADA EN  CALLE DE LOS FIGUEROA S/N, APOZOL, ZAC;  ORIGEN DE PROPIEDAD  PRIVADO; UTILIZADA EN PRESTACIÓN DE SERVICIOS MÉDICOS; CON UNA SUPERFICIE TOTAL DE  1,331.00  M2.   </t>
  </si>
  <si>
    <t>INMUEBLE EN QUE SE ENCUENTRA CONSTRUIDA  LA UNIDAD DE SALUD, UBICADA EN CALLE MINERO ROQUE NUMERO 1, COLONIA INDEPENDENCIA, APULCO, ZAC;  ORIGEN DE PROPIEDAD; INICIO DE LA UNIDAD EN FECHA PRIMERO DE ENERO DEL AÑO 1960; UTILIZADA EN PRESTACIÓN DE SERVICIOS MÉDICOS; CON UNA SUPERFICIE TOTAL DE  1,037.00  M2.</t>
  </si>
  <si>
    <t xml:space="preserve">INMUEBLE EN QUE SE ENCUENTRA CONSTRUIDA  LA UNIDAD DE SALUD, UBICADA EN  DOMICILIO CONOCIDO, TENAYUCA, APULCO, ZAC;  ORIGEN DE PROPIEDAD   EJIDAL;  CON NÚMERO DE IDENTIFICACIÓN EN CONTROL DE INVENTARIOS DE CATASTRO 5-002; CLAVE OPERATIVA ZAC800311;  UTILIZADA EN PRESTACIÓN DE SERVICIOS MÉDICOS; CON UNA SUPERFICIE TOTAL DE   600.00  M2.   </t>
  </si>
  <si>
    <t xml:space="preserve">INMUEBLE EN QUE SE ENCUENTRA CONSTRUIDA  LA UNIDAD DE SALUD, UBICADA ENCALLE SIN NOMBRE, FRACCIONAMIENTO SAN FRANCISCO,  HUANUSCO, ZAC;  ORIGEN DE PROPIEDAD PRIVADO; CON NÚMERO DE IDENTIFICACIÓN EN CONTROL DE INVENTARIOS DE CATASTRO 5-052;  Y 18-001-99-000-842-00; CON CLAVE OPERATIVA ZAC 800320; UTILIZADA EN PRESTACIÓN DE SERVICIOS MÉDICOS; CON UNA SUPERFICIE TOTAL DE              M2 .    </t>
  </si>
  <si>
    <t>INMUEBLE EN QUE SE ENCUENTRA CONSTRUIDA  LA UNIDAD DE SALUD, UBICADA EN CARRETERA ZACATECAS – GUADALAJARA, JALPA, ZAC;  ORIGEN DE PROPIEDAD MUNICIPAL; CON NÚMERO DE IDENTIFICACIÓN EN CONTROL DE INVENTARIOS DE CATASTRO 5;  UTILIZADA EN PRESTACIÓN DE SERVICIOS MÉDICOS; CON UNA SUPERFICIE TOTAL DE  14,258.99  M2.</t>
  </si>
  <si>
    <t xml:space="preserve">INMUEBLE EN QUE SE ENCUENTRA CONSTRUIDA  LA UNIDAD DE SALUD, UBICADA EN  CALLE VEINTE DE NOVIEMBRE S/N,  COLONIA CENTRO, JALPA, ZAC;  ORIGEN DE PROPIEDAD  FEDERAL; CON NÚMERO DE IDENTIFICACIÓN EN CONTROL DE INVENTARIOS DE CATASTRO 5-054;  CON CLAVE OPERATIVA ZAC 800303; UTILIZADA COMO  OFICINAS   ADMINISTRATIVAS, JURISDICCION SANITARIA V; CON UNA SUPERFICIE TOTAL DE   2,466.65 M2. </t>
  </si>
  <si>
    <t>INMUEBLE EN QUE SE ENCUENTRA CONSTRUIDA  LA UNIDAD DE SALUD, UBICADA EN  CALLE ÁLVARO OBREGÓN S/N, COLONIA CENTRO, LA PITAYA, JALPA, ZAC;  ORIGEN DE PROPIEDAD  MUNICIPAL; INICIO DE LA UNIDAD EN FECHA PRIMERO DE OCTUBRE DEL AÑO 1986; CON NÚMERO DE IDENTIFICACIÓN EN CONTROL DE INVENTARIOS DE CATASTRO 5-055; UTILIZADA COMO ALMACEN; CON UNA SUPERFICIE TOTAL DE   583.54  M2.</t>
  </si>
  <si>
    <t xml:space="preserve">INMUEBLE EN QUE SE ENCUENTRA CONSTRUIDA  LA UNIDAD DE SALUD, UBICADA EN  DOMICILIO CONOCIDO, LA PITAYA, JALPA, ZAC; ORIGEN DE PROPIEDAD  MUNICIPAL; UTILIZADA EN PRESTACIÓN DE SERVICIOS MÉDICOS; CON UNA SUPERFICIE TOTAL DE     M2 .    </t>
  </si>
  <si>
    <t>INMUEBLE EN QUE SE ENCUENTRA CONSTRUIDA  LA UNIDAD DE SALUD, UBICADA EN CALLE HIDALGO S/N, GUADALUPE, VICTORIA, JALPA, ZAC;  ORIGEN DE PROPIEDAD    PRIVADO;   CON NÚMERO DE IDENTIFICACIÓN EN CONTROL DE INVENTARIOS DE CATASTRO 5-053; CON CLAVE OPERATIVA ZAC 800312; UTILIZADA COMO DIF; CON UNA SUPERFICIE TOTAL DE  457.87  M2.</t>
  </si>
  <si>
    <t>INMUEBLE EN QUE SE ENCUENTRA CONSTRUIDA  LA UNIDAD DE SALUD, UBICADA EN  CARRETERA JUCHIPILA – GUADALAJARA, JUCHIPILA, ZAC;  ORIGEN DE PROPIEDAD  PRIVADO; CON NÚMERO DE IDENTIFICACIÓN EN CONTROL DE INVENTARIOS DE CATASTRO 5-063; UTILIZADA EN PRESTACIÓN DE SERVICIOS MÉDICOS; CON UNA SUPERFICIE TOTAL DE   7, 712.22  M2.</t>
  </si>
  <si>
    <t>INMUEBLE EN QUE SE ENCUENTRA CONSTRUIDA  LA UNIDAD DE SALUD, UBICADA EN CALLE GARCÍA SALINAS NUMERO  54,  COLONIA SAN FRANCISCO, JUCHIPILA, ZAC;  ORIGEN DE PROPIEDAD  FEDERAL; CON NÚMERO DE IDENTIFICACIÓN EN CONTROL DE INVENTARIOS DE CATASTRO 5-064; CON CLAVE OPERATIVA ZAC 800309; UTILIZADA EN PRESTACIÓN DE SERVICIOS MÉDICOS; CON UNA SUPERFICIE TOTAL DE   4, 235.9  M2.</t>
  </si>
  <si>
    <t xml:space="preserve">INMUEBLE EN QUE SE ENCUENTRA CONSTRUIDA  LA UNIDAD DE SALUD, UBICADA EN DOMICILIO CONOCIDO, EL REMOLINO, JUCHIPILA, ZAC;  ORIGEN DE PROPIEDAD  PRIVADO; UTILIZADA COMO ALMACEN; CON UNA SUPERFICIE TOTAL DE     M2 .    </t>
  </si>
  <si>
    <t xml:space="preserve">INMUEBLE EN QUE SE ENCUENTRA CONSTRUIDA  LA UNIDAD DE SALUD, UBICADA EN DOMICILIO CONOCIDO, EL REMOLINO, JUCHIPILA, ZAC;  ORIGEN DE PROPIEDAD  MUNICIPAL; UTILIZADA EN PRESTACIÓN DE SERVICIOS MÉDICOS; CON UNA SUPERFICIE TOTAL DE     M2 .    </t>
  </si>
  <si>
    <t>INMUEBLE EN QUE SE ENCUENTRA CONSTRUIDA  LA UNIDAD DE SALUD, UBICADA EN CALLE MORELOS NUMERO 86, COLONIA CENTRO, MEZQUITAL DEL ORO, ZAC;  ORIGEN DE PROPIEDAD EXPROPIACIÓN; INICIO DE LA UNIDAD EN FECHA PRIMERO DE ENERO DEL AÑO 1960;  CON NÚMERO DE IDENTIFICACIÓN EN CONTROL DE INVENTARIOS DE CATASTRO 5-075; CON CLAVE OPERATIVA ZAC 800317; UTILIZADA EN PRESTACIÓN DE SERVICIOS MÉDICOS; CON UNA SUPERFICIE TOTAL DE  1,442.00  M2.</t>
  </si>
  <si>
    <t xml:space="preserve">INMUEBLE EN QUE SE ENCUENTRA CONSTRUIDA  LA UNIDAD DE SALUD, UBICADA EN CALLE ZACATECAS NUMERO  134, COLONIA  CENTRO, MOYAHUA DE ESTRADA, ZAC;  ORIGEN DE PROPIEDAD   MUNICIPAL;  INICIO DE LA UNIDAD EN FECHA PRIMERO DE ENERO DEL AÑO 1959; CON NÚMERO DE IDENTIFICACIÓN EN CONTROL DE INVENTARIOS DE CATASTRO 5-053; CON CLAVE OPERATIVA ZAC 800312;  UTILIZADA EN PRESTACIÓN DE SERVICIOS MÉDICOS; CON UNA SUPERFICIE TOTAL DE   580.00  M2. </t>
  </si>
  <si>
    <t xml:space="preserve">INMUEBLE EN QUE SE ENCUENTRA CONSTRUIDA  LA UNIDAD DE SALUD, UBICADA EN CALLE INDEPENDENCIA NUMERO  45, COLONIA CENTRO, NOCHISTLÁN DE MEJÍA, ZAC;  ORIGEN DE PROPIEDAD   JUICIO CIVIL;  INICIO DE LA UNIDAD EN FECHA PRIMERO DE ENERO DEL AÑO 1957; CON NÚMERO DE IDENTIFICACIÓN EN CONTROL DE INVENTARIOS DE CATASTRO 5-084; UTILIZADA COMO DIF; CON UNA SUPERFICIE TOTAL DE  3,215.00  M2.   </t>
  </si>
  <si>
    <t xml:space="preserve">INMUEBLE EN QUE SE ENCUENTRA CONSTRUIDA  LA UNIDAD DE SALUD, UBICADA EN  LIBRAMIENTO NOCHISTLÁN KM I, NOCHISTLÁN DE MEJÍA, ZAC;  ORIGEN DE PROPIEDAD MUNICIPAL  PRIVADO;  UTILIZADA EN PRESTACIÓN DE SERVICIOS MÉDICOS; CON UNA SUPERFICIE TOTAL DE  10,000.00M2 </t>
  </si>
  <si>
    <t xml:space="preserve">INMUEBLE EN QUE SE ENCUENTRA CONSTRUIDA  LA UNIDAD DE SALUD, UBICADA EN  CALLE GENERAL ENRIQUE ESTRADA S/N, COLONIA ARBOLEDAS, NOCHISTLÁN DE MEJÍA, ZAC;  ORIGEN DE PROPIEDAD  MUNICIPAL; UTILIZADA EN PRESTACIÓN DE SERVICIOS MÉDICOS; CON UNA SUPERFICIE TOTAL DE   M2 .    </t>
  </si>
  <si>
    <t xml:space="preserve">INMUEBLE EN QUE SE ENCUENTRA CONSTRUIDA  LA UNIDAD DE SALUD, UBICADA EN  CALLE MANUEL DOBLADO S/N, COLONIA CENTRO, TABASCO, ZAC;  ORIGEN DE PROPIEDAD  PRIVADO;  INICIO DE LA UNIDAD EN FECHA PRIMERO DE AGOSTO DEL AÑO 1967; CON NÚMERO DE IDENTIFICACIÓN EN CONTROL DE INVENTARIOS DE CATASTRO 5-120; CON CLAVE OPERATIVA ZAC 80315;  UTILIZADA EN PRESTACIÓN DE SERVICIOS MÉDICOS; CON UNA SUPERFICIE TOTAL DE 1,399.6  M2. </t>
  </si>
  <si>
    <t xml:space="preserve">INMUEBLE EN QUE SE ENCUENTRA CONSTRUIDA  LA UNIDAD DE SALUD, UBICADA EN DOMICILIO CONOCIDO, SAN JOSÉ DE COSALIMA, TABASCO, ZAC;  ORIGEN DE PROPIEDAD  EJIDAL; INICIO DE LA UNIDAD EN FECHA PRIMERO DE ENERO DEL  AÑO 1988; CON NÚMERO DE IDENTIFICACIÓN EN CONTROL DE INVENTARIOS DE CATASTRO 5-121;  CON CLAVE OPERATIVA ZAC 800310; UTILIZADA EN PRESTACIÓN DE SERVICIOS MÉDICOS; CON UNA SUPERFICIE TOTAL DE  572.00  M2. </t>
  </si>
  <si>
    <t xml:space="preserve">INMUEBLE EN QUE SE ENCUENTRA CONSTRUIDA  LA UNIDAD DE SALUD, UBICADA EN CALLE OBREGÓN NUMERO  2, COLONIA CENTRO, TAYAHUA, VILLANUEVA, ZAC;  ORIGEN DE PROPIEDAD  MUNICIPAL;  UTILIZADA EN PRESTACIÓN DE SERVICIOS MÉDICOS; CON UNA SUPERFICIE TOTAL DE     M2 .    </t>
  </si>
  <si>
    <t>INMUEBLE EN QUE SE ENCUENTRA CONSTRUIDA  LA UNIDAD DE SALUD, UBICADA EN CALLE DEL ROCÍO S/N,  COLONIA CENTRO, TAYAHUA, VILLANUEVA, ZAC;  ORIGEN DE PROPIEDAD EJIDAL; INICIO DE LA UNIDAD EN FECHA PRIMERO DE OCTUBRE DEL AÑO 1986;  CON NÚMERO DE IDENTIFICACIÓN EN CONTROL DE INVENTARIOS DE CATASTRO 5-150; CON CLAVE OPERATIVA ZAC 800290; UTILIZADA COMO DIF; CON UNA SUPERFICIE TOTAL DE     825.00  M2.</t>
  </si>
  <si>
    <t xml:space="preserve">INMUEBLE EN QUE SE ENCUENTRA CONSTRUIDA  LA UNIDAD DE SALUD, UBICADA EN  DOMICILIO CONOCIDO, VILLA NUEVA,  ZAC;  ORIGEN DE PROPIEDAD  PRIVADO; UTILIZADA EN PRESTACIÓN DE SERVICIOS MÉDICOS; CON UNA SUPERFICIE TOTAL DE      M2 .    </t>
  </si>
  <si>
    <t xml:space="preserve">INMUEBLE EN QUE SE ENCUENTRA CONSTRUIDA  LA UNIDAD DE SALUD, UBICADA EN  DOMICILIO CONOCIDO, SAN ANTONIO DE TARASCO, VILLANUEVA, ZAC;  ORIGEN DE PROPIEDAD   EJIDAL;  UTILIZADA EN PRESTACIÓN DE SERVICIOS MÉDICOS; CON UNA SUPERFICIE TOTAL DE      M2 .    </t>
  </si>
  <si>
    <t xml:space="preserve">INMUEBLE EN QUE SE ENCUENTRA CONSTRUIDA  LA UNIDAD DE SALUD, UBICADA EN CALLE GENARO CODINA NUMERO  13, COLONIA CENTRO, ATOLINGA, ZAC;  ORIGEN DE PROPIEDAD MUNICIPAL; INICIO DE LA UNIDAD  EN FECHA ENERO DEL AÑO 1963; CON NÚMERO DE IDENTIFICACIÓN EN CONTROL DE INVENTARIOS DE CATASTRO 5-004; UTILIZADA COMO ALMACEN; CON UNA SUPERFICIE TOTAL DE   346.94 M2.   </t>
  </si>
  <si>
    <t xml:space="preserve">INMUEBLE EN QUE SE ENCUENTRA CONSTRUIDA  LA UNIDAD DE SALUD, UBICADA EN DOMICILIO CONOCIDO, ATOLINGA, ZAC;  ORIGEN DE PROPIEDAD   MUNICIPAL;  UTILIZADA EN PRESTACIÓN DE SERVICIOS MÉDICOS; CON UNA SUPERFICIE TOTAL DE    M2 .    </t>
  </si>
  <si>
    <t xml:space="preserve">INMUEBLE EN QUE SE ENCUENTRA CONSTRUIDA  LA UNIDAD DE SALUD, UBICADA EN CALLE MORELOS NUMERO 108, COLONIA  MORELOS, FLORENCIA DE BENITO JUÁREZ, ZAC;  ORIGEN DE PROPIEDAD  JUICIO CIVIL; INICIO DE LA UNIDAD EN FECHA PRIMERO DE ENERO DEL AÑO 2000; CON NÚMERO DE IDENTIFICACIÓN EN CONTROL DE INVENTARIOS DE CATASTRO 5-154; UTILIZADA EN PRESTACIÓN DE SERVICIOS MÉDICOS; CON UNA SUPERFICIE TOTAL DE    850.82  M2. </t>
  </si>
  <si>
    <t xml:space="preserve">INMUEBLE EN QUE SE ENCUENTRA CONSTRUIDA  LA UNIDAD DE SALUD, UBICADA EN  CALLE GONZÁLEZ ORTEGA NUMERO 8, COLONIA CENTRO, GARCÍA DE LA CADENA, ZAC;  ORIGEN DE PROPIEDAD   JUICIO CIVIL; INICIO DE LA UNIDAD EN FECHA PRIMERO DE ENERO DEL AÑO 1969; CON NÚMERO DE IDENTIFICACIÓN EN CONTROL DE INVENTARIOS DE CATASTRO 5-056; UTILIZADA EN PRESTACIÓN DE SERVICIOS MÉDICOS; CON UNA SUPERFICIE TOTAL DE    969.28 M2. </t>
  </si>
  <si>
    <t>INMUEBLE EN QUE SE ENCUENTRA CONSTRUIDA  LA UNIDAD DE SALUD, UBICADA EN CALLE TRES CRUCES NUMERO 72, COLONIA CENTRO, JEREZ DE GARCÍA SALINAS, ZAC;  ORIGEN DE PROPIEDAD   MUNICIPAL; INICIO DE LA UNIDAD EN FECHA PRIMERO DE ENERO DEL AÑO 1959; CON NÚMERO DE IDENTIFICACIÓN EN CONTROL DE INVENTARIOS DE CATASTRO 5-056; UTILIZADA EN PRESTACIÓN DE SERVICIOS MÉDICOS; CON UNA SUPERFICIE TOTAL DE  5,205.00  M2.</t>
  </si>
  <si>
    <t xml:space="preserve">INMUEBLE EN QUE SE ENCUENTRA CONSTRUIDA  LA UNIDAD DE SALUD, UBICADA EN CALLE TRES CRUCES NUMERO  72, COLONIA CENTRO, JEREZ DE GARCÍA SALINAS, ZAC;  ORIGEN DE PROPIEDAD  MUNICIPAL; UTILIZADA EN PRESTACIÓN DE SERVICIOS MÉDICOS; CON UNA SUPERFICIE TOTAL DE   5,205.00  M2. </t>
  </si>
  <si>
    <t xml:space="preserve">INMUEBLE EN QUE SE ENCUENTRA CONSTRUIDA  LA UNIDAD DE SALUD, UBICADA EN  CALLE FELIPE ÁNGELES NUMERO 32, COLONIA CENTRO, EL CARGADERO, JEREZ DE GARCÍA SALINAS, ZAC;  ORIGEN DE PROPIEDAD  EJIDAL; UTILIZADA EN PRESTACIÓN DE SERVICIOS MÉDICOS; CON UNA SUPERFICIE TOTAL DE 1, 259.36 M2.   </t>
  </si>
  <si>
    <t xml:space="preserve">INMUEBLE EN QUE SE ENCUENTRA CONSTRUIDA  LA UNIDAD DE SALUD, UBICADA EN CALLE LUIS MOYA S/N,  COLONIA CENTRO, STA. RITA , JEREZ DE GARCÍA SALINAS, ZAC;  ORIGEN DE PROPIEDAD  EJIDAL; INICIO DE LA UNIDAD  EN FECHA ENERO DEL AÑO 1990; CON NÚMERO DE IDENTIFICACIÓN EN CONTROL DE INVENTARIOS DE CATASTRO 5-059; CON CLAVE OPERATIVA ZAC 500033; UTILIZADA COMOALMACEN; CON UNA SUPERFICIE TOTAL DE    M2. </t>
  </si>
  <si>
    <t>INMUEBLE EN QUE SE ENCUENTRA CONSTRUIDA  LA UNIDAD DE SALUD, UBICADA EN  CALLE AMANECER NUMERO 104, COLONIA CENTRO,  TETILLAS, JEREZ DE GARCIA SALINAS,  ZAC;  ORIGEN DE PROPIEDAD   PRIVADO;  INSCRITO EN R.P.P.C; BAJO EL NÚMERO ONCE FOLIO 33 VOLUMEN 526,  LIBRO PRIMERO,  SECCIÓN PRIMERA,  DE FECHA SEIS DE FEBRERO DEL AÑO 2015; UTILIZADA EN PRESTACIÓN DE SERVICIOS MÉDICOS; CON UNA SUPERFICIE TOTAL DE  00-16-00 HAS.</t>
  </si>
  <si>
    <t xml:space="preserve">INMUEBLE EN QUE SE ENCUENTRA CONSTRUIDA  LA UNIDAD DE SALUD, UBICADA EN  CALLE NACIONAL NUMERO  17,  COLONIA CENTRO, MOMAX, ZAC;  ORIGEN DE PROPIEDAD  MUNICIPAL;  INICIO DE LA UNIDAD EN FECHA PRIMERO DE ENERO DEL AÑO 1961;  CON NÚMERO DE IDENTIFICACIÓN EN CONTROL DE INVENTARIOS DE CATASTRO 5-059; CON CLAVE OPERATIVA ZAC 5077.UTILIZADA COMO ALMACEN; CON UNA SUPERFICIE TOTAL DE    440.27 M2.   </t>
  </si>
  <si>
    <t>INMUEBLE EN QUE SE ENCUENTRA CONSTRUIDA  LA UNIDAD DE SALUD, UBICADA EN  DOMICILIO CONOCIDO, MOMAX, ZAC;  ORIGEN DE PROPIEDAD MUNICIPAL;  UTILIZADA EN PRESTACIÓN DE SERVICIOS MÉDICOS; CON UNA SUPERFICIE TOTAL DE    M2.</t>
  </si>
  <si>
    <t>INMUEBLE EN QUE SE ENCUENTRA CONSTRUIDA  LA UNIDAD DE SALUD, UBICADA EN CALLE MATAMOROS NUMERO 7, COLONIA CENTRO, MONTE ESCOBEDO, ZAC;  ORIGEN DE PROPIEDAD  PRIVADO ; INICIO DE LA UNIDAD EN FECHA PRIMERO DE ENERO DEL AÑO 1962; CON NÚMERO DE IDENTIFICACIÓN EN CONTROL DE INVENTARIOS DE CATASTRO 5-079; CON CLAVE OPERATIVA ZAC 800205; UTILIZADA COMO ALBERGUE; CON UNA SUPERFICIE TOTAL DE    460.00  M2.</t>
  </si>
  <si>
    <t>INMUEBLE EN QUE SE ENCUENTRA CONSTRUIDA  LA UNIDAD DE SALUD, UBICADA EN DOMICILIO CONOCIDO, MONTE ESCOBEDO, ZAC; ORIGEN DE PROPIEDAD MUNICIPAL; UTILIZADA EN PRESTACIÓN DE SERVICIOS MÉDICOS; CON UNA SUPERFICIE TOTAL DE  1-00-00 HA.</t>
  </si>
  <si>
    <t xml:space="preserve">INMUEBLE EN QUE SE ENCUENTRA CONSTRUIDA  LA UNIDAD DE SALUD, UBICADA EN  CALLE ALDAMA S/N, COLONIA CENTRO, TEPECHITLAN, ZAC;  ORIGEN DE PROPIEDAD  MUNICIPAL;     UTLIZADA EN PRESTACIÓN DE SERVICIOS MÉDICOS; CON UNA SUPERFICIE TOTAL DE        M2 .    </t>
  </si>
  <si>
    <t xml:space="preserve">INMUEBLE EN QUE SE ENCUENTRA CONSTRUIDA  LA UNIDAD DE SALUD, UBICADA EN  CALLE HIDALGO #NUMERO  46 COLONIA CENTRO, TEPE TONGO, ZAC;  ORIGEN DE PROPIEDAD PRIVADO; INICIO DE LA UNIDAD EN FECHA PRIMERO DE ENERO DEL AÑO 1970; CON NÚMERO DE IDENTIFICACIÓN EN CONTROL DE INVENTARIOS DE CATASTRO 5-123; CON CLAVE OPERATIVA ZAC 800210.  UTILIZADA EN PRESTACIÓN DE SERVICIOS MÉDICOS; CON UNA SUPERFICIE TOTAL DE              M2 .    </t>
  </si>
  <si>
    <t xml:space="preserve">INMUEBLE EN QUE SE ENCUENTRA CONSTRUIDA  LA UNIDAD DE SALUD, UBICADA EN CARRETERA A HUEJUCAR KM. 1, EL CUIDADO, TEPETONGO, ZAC;  ORIGEN DE PROPIEDAD EJIDAL; CON NÚMERO DE IDENTIFICACIÓN EN CONTROL DE INVENTARIO DE CATASTRO 5-124; CLAVE OPERATIVA ZAC800216;  UTILIZADA EN PRESTACIÓN DE SERVICIOS MÉDICOS; CON UNA SUPERFICIE TOTAL DE  1,624.5  M2. </t>
  </si>
  <si>
    <t>INMUEBLE EN QUE SE ENCUENTRA CONSTRUIDA  LA UNIDAD DE SALUD, UBICADA EN  CALLE INDEPENDENCIA S/N, COLONIA CENTRO, TÉUL DE GONZÁLEZ ORTEGA, ZAC;  ORIGEN DE PROPIEDAD  JUICIO CIVIL;   INICIO DE LA UNIDAD EN FECHA  PRIMERO DE ENERO DEL AÑO 1948; CON NÚMERO DE IDENTIFICACIÓN EN CONTROL DE INVENTARIOS DE CATASTRO 5-127;  UTILIZADA COMO ALMACEN; CON UNA SUPERFICIE TOTAL DE   1,784.00  M2.</t>
  </si>
  <si>
    <t>INMUEBLE EN QUE SE ENCUENTRA CONSTRUIDA  LA UNIDAD DE SALUD, UBICADA EN  CALLE ZACATECAS S/N,  COLONIA  CENTRO, HUITZILA,  TEUL DE GONZÁLEZ ORTEGA, ZAC;  ORIGEN DE PROPIEDAD  PRIVADO; INICIO DE LA UNIDAD EN FECHA  PRIMERO DE ENERO DEL AÑO 1967; CON NÚMERO DE IDENTIFICACIÓN EN CONTROL DE INVENTARIOS EN CATASTRO 5-125; CON CLAVE OPERATIVA ZAC 800207; UTILIZADA EN PRESTACIÓN DE SERVICIOS MÉDICOS; CON UNA SUPERFICIE TOTAL DE   1, 247.26  M2.</t>
  </si>
  <si>
    <t>INMUEBLE EN QUE SE ENCUENTRA CONSTRUIDA  LA UNIDAD DE SALUD, UBICADA EN  CALLE GONZÁLEZ ORTEGA NUMERO  1, COLONIA CENTRO, MILPILLAS DE ALLENDE, TEUL DE GONZÁLEZ ORTEGA, ZAC;  ORIGEN DE PROPIEDAD  MUNICIPAL; INICIO DE LA UNIDAD PRIMERO DE ENERO DEL AÑO 1976; CON NÚMERO DE IDENTIFICACIÓN EN CONTROL DE INVENTARIOS DE CATASTRO 5-126;  CON CLAVE OPERATIVA ZAC 800213; UTILIZADA EN PRESTACIÓN DE SERVICIOS MÉDICOS; CON UNA SUPERFICIE TOTAL DE  600.00  M2.</t>
  </si>
  <si>
    <t>INMUEBLE EN QUE SE ENCUENTRA CONSTRUIDA  LA UNIDAD DE SALUD, UBICADA EN CALLE RAMÓN LÓPEZ VELARDE, S/N, MILPILLAS DE ALLENDE, COLONIA CENTRO,  TÉUL DE GONZÁLEZ ORTEGA, ZAC;  ORIGEN DE PROPIEDAD   PRIVADO; UTILIZADA EN PRESTACIÓN DE SERVICIOS MÉDICOS; CON UNA SUPERFICIE TOTAL DE  625.00  M2.</t>
  </si>
  <si>
    <t>INMUEBLE EN QUE SE ENCUENTRA CONSTRUIDA  LA UNIDAD DE SALUD, UBICADA EN  CALLE ZARAGOZA NUMERO  21, COLONIA CENTRO, TLALTENANGO DE SÁNCHEZ ROMÁN, ZAC;  ORIGEN DE PROPIEDAD  MUNICIPAL; INICIO DE LA UNIDAD EN FECHA PRIMERO DE ENERO DEL AÑO 1961; CON NÚMERO DE IDENTIFICACIÓN EN CONTROL DE INVENTARIOS DE CATASTRO 5-128; UTILIZADA EN 0FICINAS ADMINISTRATIVAS, JURISDICCION SANITARIA VI Y ALMACEN; CON UNA SUPERFICIE TOTAL DE  1, 898.00  M2.</t>
  </si>
  <si>
    <t xml:space="preserve">INMUEBLE EN QUE SE ENCUENTRA CONSTRUIDA  LA UNIDAD DE SALUD, UBICADA EN  CALLE DIESIOCHO DE JULIO, BARRIO LA MORITA,  TLALTENANGO DE SANCHEZ ROMÁN, ZAC;  ORIGEN DE PROPIEDAD   MUNICIPAL; UTILIZADA EN PRESTACIÓN DE SERVICIOS MÉDICOS; CON UNA SUPERFICIE TOTAL DE     M2 .    </t>
  </si>
  <si>
    <t>INMUEBLE EN QUE SE ENCUENTRA CONSTRUIDA  LA UNIDAD DE SALUD, UBICADA ENCALLE ANTONIO PLAZA  Y/O RIO LERMA S/N, FCTO. LAS MORITAS ( Y/O  RUBI),  TLALTENANGO DE SÁNCHEZ ROMÁN, ZAC;  ORIGEN DE PROPIEDAD  MUNICIPA; UTILIZADA EN PRESTACIÓN DE SERVICIOS MÉDICOS; CON UNA SUPERFICIE TOTAL DE   1,242.5 M2.</t>
  </si>
  <si>
    <t>INMUEBLE EN QUE SE ENCUENTRA CONSTRUIDA  LA UNIDAD DE SALUD, UBICADA EN  CALLE VENUSTIANO CARRANZA NUMERO 100,  COLONIA  LAS LAJAS, CONCEPCIÓN DEL ORO, ZAC;  ORIGEN DE PROPIEDAD MUNICIPAL;INICIO DE LA UNIDAD EN FECHA PRIMERO DE FEBRERO DEL AÑO 1960; CON NÚMERO DE IDENTIFICACIÓN EN CONTROL DE INVENTARIOS EN CATASTRO 5-009;  UTILIZADA EN OFICINAS  ADMINISTRATIVAS,  JURISDICCIÓN SANITARIA  VII; CON UNA SUPERFICIE TOTAL DE  4, 000.00  M2.</t>
  </si>
  <si>
    <t xml:space="preserve">INMUEBLE EN QUE SE ENCUENTRA CONSTRUIDA  LA UNIDAD DE SALUD, UBICADA EN  DOMICILIO CONOCIDO, CONCEPCIÓN DEL ORO, ZAC;  ORIGEN DE PROPIEDAD MUNICIPAL;  UTILIZADA EN PRESTACIÓN DE SERVICIOS MÉDICOS; CON UNA SUPERFICIE TOTAL DE      M2 .    </t>
  </si>
  <si>
    <t xml:space="preserve">INMUEBLE EN QUE SE ENCUENTRA CONSTRUIDA  LA UNIDAD DE SALUD, UBICADA EN DOMICILIO CONOCIDO, CONCEPCIÓN DEL ORO, ZAC;  ORIGEN DE PROPIEDAD   MUNICIPAL;  UTILIZADA EN PRESTACIÓN DE SERVICIOS MÉDICOS; CON UNA SUPERFICIE TOTAL DE    M2 .    </t>
  </si>
  <si>
    <t>INMUEBLE EN QUE SE ENCUENTRA CONSTRUIDA  LA UNIDAD DE SALUD, UBICADA EN  CALLE CINCO DE MAYO S/N, COLONIA CENTRO, MAZAPIL, ZAC;  ORIGEN DE PROPIEDAD  MUNICIPAL; INICIO  DE LA UNIDAD  EN FECHA PRIMERO DE MARZO DEL AÑO 1983;  CON NÚMERO DE IDENTIFICACIÓN EN CONTROL DE INVENTARIOS EN CATASTRO 5-07;  UTILIZADA COMO DIF; CON UNA SUPERFICIE TOTAL DE  955.71  M2.</t>
  </si>
  <si>
    <t xml:space="preserve">INMUEBLE EN QUE SE ENCUENTRA CONSTRUIDA  LA UNIDAD DE SALUD, UBICADA EN  CALLE CINCO DE MAYO S/N, COLONIA CENTRO, MAZAPIL, ZAC;  ORIGEN DE PROPIEDAD   MUNICIOPPAL;   UTILIZADA EN PRESTACIÓN DE SERVICIOS MÉDICOS; CON UNA SUPERFICIE TOTAL DE    M2 .    </t>
  </si>
  <si>
    <t xml:space="preserve">INMUEBLE EN QUE SE ENCUENTRA CONSTRUIDA  LA UNIDAD DE SALUD, UBICADA EN  JARDÍN PRINCIPAL S/N, COLONIA CENTRO, SAN TIBURCIO, MAZAPIL, ZAC;  ORIGEN DE PROPIEDAD  EJIDAL;  INICIO DE LA UNIDAD EN FECHA PRIMERO DE MARZO DEL AÑO 1963; CON NÚMERO DE IDENTIFICACIÓN EN CONTROL DE INVENTARIOS EN CATASTRO 5-068; CON CLAVE OPERATIVA ZAC 800219;  UTILIZADA EN PRESTACIÓN DE SERVICIOS MÉDICOS; CON UNA SUPERFICIE TOTAL DE   358.8  M2.    </t>
  </si>
  <si>
    <t xml:space="preserve">INMUEBLE EN QUE SE ENCUENTRA CONSTRUIDA  LA UNIDAD DE SALUD, UBICADA EN  CALLE  HIDALGO NUMERO  11, COLONIA CENTRO, ESTACIÓN CAMACHO, MAZAPIL, ZAC;  ORIGEN DE PROPIEDAD   EJIDAL;  INICIO DE LA UNIDAD EN FECHA  PRIMERO DE ENERO DEL AÑO 1964; CON NÚMERO DE IDENTIFICACIÓN EN CONTROL DE INVENTARIOS EN CATASTRO 5-070;  CON CLAVE OPERATIVA ZAC 800239;  UTILIZADA EN PRESTACIÓN DE SERVICIOS MÉDICOS; CON UNA SUPERFICIE TOTAL DE  2, 700.00  M2.  </t>
  </si>
  <si>
    <t xml:space="preserve">INMUEBLE EN QUE SE ENCUENTRA CONSTRUIDA  LA UNIDAD DE SALUD, UBICADA EN DOMICILIO CONOCIDO, CAOPAS, MAZAPIL, ZAC;  ORIGEN DE PROPIEDAD  EJIDAL; INICIO DE LA UNIDAD EN FECHA PRIMERO DE ENERO DEL AÑO 1966; CON NÚMERO DE IDENTIFICACIÓN EN CONTROL DE INVENTARIOS EN CATASTRO 5-072; CON CLAVE OPERATIVA ZAC 800240; UTILIZADA COMO ALMACEN; CON UNA SUPERFICIE TOTAL DE    676.00  M2. </t>
  </si>
  <si>
    <t xml:space="preserve">INMUEBLE EN QUE SE ENCUENTRA CONSTRUIDA  LA UNIDAD DE SALUD, UBICADA EN DOMICILIO CONOCIDO, CAOPAS, MAZAPIL, ZAC;  ORIGEN DE PROPIEDAD  EJIDAL ; UTILIZADA EN PRESTACIÓN DE SERVICIOS MÉDICOS; CON UNA SUPERFICIE TOTAL DE   M2 .    </t>
  </si>
  <si>
    <t xml:space="preserve">INMUEBLE EN QUE SE ENCUENTRA CONSTRUIDA  LA UNIDAD DE SALUD, UBICADA EN DOMICILIO CONOCIDO, TANQUE DE HACHEROS, MAZAPIL, ZAC;  ORIGEN DE PROPIEDAD   EJIDAL; CON NÚMERO DE IDENTIFICACIÓN EN CONTROL DE INVENTARIOS EN CATASTRO 5-073; CON CLAVE OPERATIVA ZAC 800232; UTILIZADA EN PRESTACIÓN DE SERVICIOS MÉDICOS; CON UNA SUPERFICIE TOTAL DE              M2 .    </t>
  </si>
  <si>
    <t xml:space="preserve">INMUEBLE EN QUE SE ENCUENTRA CONSTRUIDA  LA UNIDAD DE SALUD, UBICADA EN  DOMICILIO CONOCIDO, SAN FELIPE,  NUEVO MERCURIO, MAZAPIL, ZAC;  ORIGEN DE PROPIEDAD EJIDAL; INICIO DE LA UNIDAD EN FECHA PRIMERO DE ENERO DEL AÑO 1972; CON NÚMERO DE IDENTIFICACIÓN EN CONTROL DE INVENTARIOS EN CATASTRO 5-069; CON CLAVE OPERATIVA ZAC 800230; UTILIZADA EN PRESTACIÓN DE SERVICIOS MÉDICOS; CON UNA SUPERFICIE TOTAL DE  2,550.25  M2. </t>
  </si>
  <si>
    <t xml:space="preserve">INMUEBLE EN QUE SE ENCUENTRA CONSTRUIDA  LA UNIDAD DE SALUD, UBICADA EN  CALLE DORANTES S/N,  COLONIA  CENTRO, MELCHOR OCAMPO, ZAC;  ORIGEN DE PROPIEDAD  MUNICIPAL ; CON NÚMERO DE IDENTIFICACIÓN EN CONTROL DE INVENTARIOS EN CATASTRO 5-074;                                                          UTILIZADA COMO ALMACEN; CON UNA SUPERFICIE TOTAL DE  920.00  M2. </t>
  </si>
  <si>
    <t>INMUEBLE EN QUE SE ENCUENTRA CONSTRUIDA  LA UNIDAD DE SALUD, UBICADA EN DOMICILIO CONOCIDO, MELCHOR OCAMPO, ZAC;  ORIGEN DE PROPIEDAD   MUNICIPAL; UTILIZADA EN PRESTACIÓN DE SERVICIOS MÉDICOS; CON UNA SUPERFICIE TOTAL DE  1,864.65 M2 </t>
  </si>
  <si>
    <t xml:space="preserve">INMUEBLE EN QUE SE ENCUENTRA CONSTRUIDA  LA UNIDAD DE SALUD, UBICADA EN  DOMICILIO CONOCIDO, TANQUE NUEVO, EL SALVADOR, ZAC;  ORIGEN DE PROPIEDAD EJIDAL;  UTILIZADA EN PRESTACIÓN DE SERVICIOS MÉDICOS; CON UNA SUPERFICIE TOTAL DE       M2 .    </t>
  </si>
  <si>
    <t>INMUEBLE EN QUE SE ENCUENTRA CONSTRUIDA  LA UNIDAD DE SALUD, UBICADA EN  CALLE FRANCISCO  I. MADERO  S/N, COLONIA CENTRO, TANQUE NUEVO, EL SALVADOR, ZAC;  ORIGEN DE PROPIEDAD   EJIDAL; INICIO DE LA UNIDAD EN FECHA PRIMERO DE ENERO DEL AÑO 1961; CON NÚMERO DE IDENTIFICACIÓN EN CONTROL DE INVENTARIOS EN CATASTRO 5-109; CON CLAVE OPERATIVA ZAC 800236.UTILIZADACOMO ALMACEN; CON UNA SUPERFICIE TOTAL DE  52.05 M2.</t>
  </si>
  <si>
    <t>INMUEBLE EN QUE SE ENCUENTRA CONSTRUIDA  LA UNIDAD DE SALUD, UBICADA EN CALLE FRANCISCO I. M. S/N,   COLONIA  CENTRO, VILLA DE COS, ZAC;  ORIGEN DE PROPIEDAD  PRIVADO; INICIO DE LA UNIDAD EN FECHA  PRIMERO DE ABRIL DEL AÑO 1963, CON NÚMERO DE IDENTIFICACIÓN EN CONTROL DE INVENTARIOS EN CATASTRO 5-143; CON CLAVE OPERATIVA ZAC 800233; UTILIZADA COMO DIF; CON UNA SUPERFICIE TOTAL DE   195.36 M2.</t>
  </si>
  <si>
    <t>INMUEBLE EN QUE SE ENCUENTRA CONSTRUIDA  LA UNIDAD DE SALUD, UBICADA EN DOMICILIO CONOCIDO, VILLA DE COS, ZAC;  ORIGEN DE PROPIEDAD  MUNICIPAL; UTILIZADA EN PRESTACIÓN DE SERVICIOS MÉDICOS; CON UNA SUPERFICIE TOTAL DE   10, 000.00  M2.</t>
  </si>
  <si>
    <t xml:space="preserve">INMUEBLE EN QUE SE ENCUENTRA CONSTRUIDA  LA UNIDAD DE SALUD, UBICADA EN CALLE LÁZARO CÁRDENAS S/N,  COLONIA EL RUCIO, VILLA DE COS, ZAC;  ORIGEN DE PROPIEDAD   EJIDAL; INICIO DE LA UNIDAD EN FECHA PRIMERO DE ENERO DEL AÑO 1979, CON NÚMERO DE IDENTIFICACIÓN EN CONTROL DE INVENTARIOS EN CATASTRO 5-141; CON CLAVE OPERATIVA ZAC 800231;  UTILIZADA EN PRESTACIÓN DE SERVICIOS MÉDICOS; CON UNA SUPERFICIE TOTAL DE   831.85  M2.  </t>
  </si>
  <si>
    <t xml:space="preserve">INMUEBLE EN QUE SE ENCUENTRA CONSTRUIDA  LA UNIDAD DE SALUD, UBICADA EN  CARRETERA  FRESNILLO - BAÑON KM. 44, COL. CENTRO, BAÑON, VILLA DE COS, ZAC;  ORIGEN DE PROPIEDAD  EJIDAL;  INICIO DE LA UNIDAD EN FECHA PRIMERO DE ENERO DEL AÑO 1963; CON NÚMERO DE IDENTIFICACIÓN EN CONTROL DE INVENTARIOS EN CATASTRO 5-142;  CON CLAVE OPERATIVA ZAC 800234; UTILIZADA EN PRESTACIÓN DE SERVICIOS MÉDICOS; CON UNA SUPERFICIE TOTAL DE    16,223.2 M2. </t>
  </si>
  <si>
    <t xml:space="preserve">INMUEBLE EN QUE SE ENCUENTRA CONSTRUIDA  LA UNIDAD DE SALUD, UBICADA EN PASEO FRANCISCO GARCÍA SALINAS S/N, COLONIA ABOLEADAS, GUADALUPE, ZAC; ORIGEN DE PROPIEDAD  EXPROPICACIÓN DE UNA FRACCION DE TERRENO; CON NÚMERO DE IDENTIFICACIÓN EN CONTROL DE INVENTARIOS EN CATASTRO 5-045;  CON CLAVE OPERATIVA ZAC 800301;  UTILIZADA EN PRESTACIÓN DE SERVICIOS MÉDICOS; CON UNA SUPERFICIE TOTAL DE   19,500 M2.       </t>
  </si>
  <si>
    <t xml:space="preserve">INMUEBLE EN QUE SE ENCUENTRA CONSTRUIDA  LA UNIDAD DE SALUD, UBICADA EN CARRETERA GUADALUPE - COSIO,  CUAUHTÉMOC, ZAC;  ORIGEN DE PROPIEDAD  MUNICIPAL; UTILIZADA EN PRESTACIÓN DE SERVICIOS MÉDICOS; CON UNA SUPERFICIE TOTAL DE     M2 .    </t>
  </si>
  <si>
    <t xml:space="preserve">INMUEBLE EN QUE SE ENCUENTRA CONSTRUIDA  LA UNIDAD DE SALUD,  UBICADA EN CALLE TRÁNSITO NUMERO 303, COLONIA CENTRO, CALERA DE VÍCTOR ROSALES, ZAC;  ORIGEN DE PROPIEDAD MUNCIPAL;  INICIO DE LA UNIDAD EN FECHA  PRIMERO DE ENERO  DEL AÑO 1968; CON NÚMERO DE IDENTIFICACIÓN EN CONTROL DE INVENTARIOS EN CATASTRO 5-005; UTILIZADA EN PRESTACIÓN DEL DIF; CON UNA SUPERFICIE TOTAL DE  1,398.33   M2.                   </t>
  </si>
  <si>
    <t xml:space="preserve">INMUEBLE EN QUE SE ENCUENTRA CONSTRUIDA  LA UNIDAD DE SALUD, UBICADA EN CALLE VENUSTIANO CARRANZA S/N,  COLONIA LIRAS PRIMERAS, VILLA GONZÁLEZ ORTEGA, ZAC;  ORIGEN DE PROPIEDAD EJIDAL; UTILIZADA EN PRESTACIÓN DE SERVICIOS MÉDICOS; CON UNA SUPERFICIE TOTAL DE     M2 .    </t>
  </si>
  <si>
    <t xml:space="preserve">INMUEBLE EN QUE SE ENCUENTRA CONSTRUIDA  LA UNIDAD DE SALUD, UBICADA EN  CALLE JUÁREZ S/N,  COLONIA CENTRO, ESTANCIA  DE ÁNIMAS, VILLA GONZÁLEZ ORTEGA, ZAC;  ORIGEN DE PROPIEDAD   EJIDAL;  INICIO DE LA UNIDAD EN FECHA VEINTISIETE DE FEBRERO DEL  AÑO  1983; CON NÚMERO DE IDENTIFICACIÓN EN CONTROL DE INVENTARIOS EN CATASTRO 5-147; CON CLAVE OPERATIVA ZAC 800283; UTILIZADA EN PRESTACIÓN DE SERVICIOS MÉDICOS; CON UNA SUPERFICIE TOTAL DE  1, 600.00  M2.         </t>
  </si>
  <si>
    <t xml:space="preserve">INMUEBLE EN QUE SE ENCUENTRA CONSTRUIDA  LA UNIDAD DE SALUD, UBICADA EN  DOMICILIO CONOCIDO JOSÉ MARÍA MORELOS, VILLA HIDALGO, ZAC;  ORIGEN DE PROPIEDAD  EJIDAL;  UTILIZADA EN PRESTACIÓN DE SERVICIOS MÉDICOS; CON UNA SUPERFICIE TOTAL DE    M2 .    </t>
  </si>
  <si>
    <t xml:space="preserve">INMUEBLE EN QUE SE ENCUENTRA CONSTRUIDA  LA UNIDAD DE SALUD, UBICADA EN  DOMICILIO CONOCIDO,  EL REFUGIO, VILLA HIDALGO, ZAC;  ORIGEN DE PROPIEDAD   EJIDAL;  UTILIZADA EN PRESTACIÓN DE SERVICIOS MÉDICOS; CON UNA SUPERFICIE TOTAL DE    M2 .    </t>
  </si>
  <si>
    <t xml:space="preserve">INMUEBLE EN QUE SE ENCUENTRA CONSTRUIDA  LA UNIDAD DE SALUD, UBICADA EN CALLE PLATEROS S/N,  COLONIA CENTRO, FRESNILLO, ZAC;  ORIGEN DE PROPIEDAD   MUNICIPAL;  CON NÚMERO DE IDENTIFICACIÓN EN CONTROL DE INVENTARIOS DE CATASTRO 5-018; CON CLAVE OPERATIVA ZAC 800263; UTILIZADA EN PRESTACIÓN DE SERVICIOS MÉDICOS Y AREA DEPORTIVA; CON UNA SUPERFICIE TOTAL DE   7, 000.00 M2.  </t>
  </si>
  <si>
    <t xml:space="preserve">INMUEBLE EN QUE SE ENCUENTRA CONSTRUIDA  LA UNIDAD DE SALUD, UBICADA EN  CARRETERA VALPARAÍSO KM. 1.5, FRESNILLO, ZAC;  ORIGEN DE PROPIEDAD  PRIVADO; CON  NÚMERO DE IDENTIFICACIÓN EN CONTROL DE INVENTARIO DE CATASTRO 5-015; SE ENCUENTRA EN COMODATO EL AREA DE FARMACIA POR EL ISSSTEZAC;  UTILIZADA EN PRESTACIÓN DE SERVICIOS MÉDICOS; CON UNA SUPERFICIE TOTAL DE    30,000.00 Y 14,152.20 M2 .    </t>
  </si>
  <si>
    <t>INMUEBLE EN QUE SE ENCUENTRA CONSTRUIDA  LA UNIDAD DE SALUD, UBICADA EN DOMICILIO CONOCIDO, ESTACIÓN GUTIÉRREZ, FRESNILLO, ZAC;  ORIGEN DE PROPIEDAD   EJIDAL;  UTILIZADA EN PRESTACIÓN DE SERVICIOS MÉDICOS; CON UNA SUPERFICIE TOTAL DE   500.00  M2.</t>
  </si>
  <si>
    <t xml:space="preserve">INMUEBLE EN QUE SE ENCUENTRA CONSTRUIDA  LA UNIDAD DE SALUD, UBICADA EN CALLE BENITO JUÁREZ S/N, COLONIA CENTRO, TRUJILLO, FRESNILLO, ZAC;  ORIGEN DE PROPIEDAD EJIDAL; INICIO DE LA UNIDAD EN FECHA PRIMERO DE ENERO DEL AÑO 1989;  CON NÚMERO DE IDENTIFICACIÓN EN CONTROL DE INVENTARIOS DE CATASTRO 5-017;  CON CLAVE OPERATIVA ZAC 800253; UTILIZADA EN PRESTACIÓN DE SERVICIOS MÉDICOS; CON UNA SUPERFICIE TOTAL DE  500.00 M2.     </t>
  </si>
  <si>
    <t xml:space="preserve">INMUEBLE EN QUE SE ENCUENTRA CONSTRUIDA  LA UNIDAD DE SALUD, UBICADA EN CALZADA DEL PEREGRINO S/N,  COLONIA PLATEROS, FRESNILLO, ZAC;  ORIGEN DE PROPIEDAD   MUNICIPAL; INICIO DE LA UNIDAD EN FECHA PRIMERO DE ENERO DEL AÑO 2000;  CON IDENTIFICACIÓN EN CONTROL DE INVENTARIOS DE CATASTRO 5-163; CLAVE OPERATIVA ZAC 500028; UTILIZADA EN PRESTACIÓN DE SERVICIOS MÉDICOS; CON UNA SUPERFICIE TOTAL DE  1,547.75 M2.         </t>
  </si>
  <si>
    <t xml:space="preserve">INMUEBLE EN QUE SE ENCUENTRA CONSTRUIDA  LA UNIDAD DE SALUD, UBICADA EN  CARRETERA FLLO.-VALPARAISO, SAN NICOLÁS DE LINARES, FRESNILLO, ZAC;  ORIGEN DE PROPIEDAD    PRIVADO;  UTILIZADA EN PRESTACIÓN DE SERVICIOS MÉDICOS; CON UNA SUPERFICIE TOTAL DE 12,539.256 M2;   8,766.85 M2;  109,431.700 M2;  POSTERIORMENTE SE PERMUTAN LA SUPERFICIE    12,539.258 M2.   Y   57, 593.195 M2;   POR LA SUPERFICIE DE   33,101.62 M.,  DESTINADA AL HOSPITAL DE LA MUJER                </t>
  </si>
  <si>
    <t xml:space="preserve">INMUEBLE EN QUE SE ENCUENTRA CONSTRUIDA  LA UNIDAD DE SALUD, UBICADA EN CARRETERA FLLO.-VALPARAISO, SAN NICOLÁS DE LINARES, FRESNILLO, ZAC;  ORIGEN DE PROPIEDAD   PRIVADO;  UTILIZADA EN PRESTACIÓN DE SERVICIOS MÉDICOS; CON UNA SUPERFICIE TOTAL DE  33,101.62 M2 (PERMUTA) Y SUPERFICIE DE 34,807.870 M2;  PROPIEDAD DE GOBIERNO DEL ESTADO.    </t>
  </si>
  <si>
    <t>INMUEBLE EN QUE SE ENCUENTRA CONSTRUIDA  LA UNIDAD DE SALUD, UBICADA EN DOMICILIO CONOCIDO, OJO ZARCO, SOMBRERETE, ZAC;  ORIGEN DE PROPIEDAD  MUNICIPAL; UTILIZADA EN PRESTACIÓN DE SERVICIOS MÉDICOS; CON UNA SUPERFICIE TOTAL DE  27,491.68 -00-00 M2.</t>
  </si>
  <si>
    <t>INMUEBLE EN QUE SE ENCUENTRA CONSTRUIDA  LA UNIDAD DE SALUD, UBICADA EN CARRETERA GONZALEZ ORTEGA-RIO GRANDE, COLONIA  GONZÁLEZ ORTEGA, SOMBRERETE, ZAC;  ORIGEN DE PROPIEDAD   MUNICIPAL;  UTILIZADA EN PRESTACIÓN DE SERVICIOS MÉDICOS; CON UNA SUPERFICIE TOTAL DE   2,750.00  M2.</t>
  </si>
  <si>
    <t>INMUEBLE EN QUE SE ENCUENTRA CONSTRUIDA  LA UNIDAD DE SALUD, UBICADA EN ABASOLO # 102, COLONIA CENTRO, VALPARAÍSO, ZAC;  ORIGEN DE PROPIEDAD MUNICIPAL;  FECHA DE INICIO DE LA UNIDAD EN FECHA  PRIMERO DE ENERO DEL AÑO 1957;CON NÚMERO DE IDENTIFICACIÓN EN CONTROL DE INVENTARIOS DE CATASTRO 5-138; UTILIZADA COMO ALMACEN; CON UNA SUPERFICIE TOTAL DE    1,835.08  M2.</t>
  </si>
  <si>
    <t xml:space="preserve">INMUEBLE EN QUE SE ENCUENTRA CONSTRUIDA  LA UNIDAD DE SALUD, UBICADA EN  CARRETERA VALPARAÍSO – ATOTONILCO KM. 1.5, VALPARAÍSO, ZAC;  ORIGEN DE PROPIEDAD   MUNICIPAL; CON NÚMERO DE IDENTIFICACIÓN EN CONTROL DE INVENTARIOS DE CATASTRO 5; UTILIZADA EN PRESTACIÓN DE SERVICIOS MÉDICOS; CON UNA SUPERFICIE TOTAL DE  3,874.00  M2.  </t>
  </si>
  <si>
    <t xml:space="preserve">INMUEBLE EN QUE SE ENCUENTRA CONSTRUIDA  LA UNIDAD DE SALUD, UBICADA ENDOMICILIO CONOCIDO, AMECA LA VIEJA, VALPARAÍSO, ZAC;  ORIGEN DE PROPIEDAD EJIDAL;  UTILIZADA EN PRESTACIÓN DE SERVICIOS MÉDICOS; CON UNA SUPERFICIE TOTAL DE     M2 .    </t>
  </si>
  <si>
    <t xml:space="preserve">INMUEBLE EN QUE SE ENCUENTRA CONSTRUIDA  LA UNIDAD DE SALUD, UBICADA EN DOMICILIO CONOCIDO, SAN JUAN CAPISTRANO, VALPARAÍSO, ZAC;  ORIGEN DE PROPIEDAD  EJIDAL;  UTILIZADA EN PRESTACIÓN DE SERVICIOS MÉDICOS; CON UNA SUPERFICIE TOTAL DE     M2 .    </t>
  </si>
  <si>
    <t xml:space="preserve">INMUEBLE EN QUE SE ENCUENTRA CONSTRUIDA  LA UNIDAD DE SALUD, UBICADA EN DOMICILIO CONOCIDO, SAN MATEO, VALPARAÍSO, ZAC;  ORIGEN DE PROPIEDAD  PRIVADO; CON NÚMERO DE IDENTIFICACIÓN EN CONTROL DE INVENTARIO DE CATASTRO 5-131; CLAVE OPERATIVA ZAC800264; UTILIZADA COMO ALMACEN; CON UNA SUPERFICIE TOTAL DE   387.1  M2. </t>
  </si>
  <si>
    <t xml:space="preserve">INMUEBLE EN QUE SE ENCUENTRA CONSTRUIDA  LA UNIDAD DE SALUD, UBICADA EN  COLONIA CENTRO, SAN JOSÉ DEL VERGEL, VALPARAÍSO, ZAC;  0RIGEN DE PROPIEDAD   MUNICIPAL ; UTILIZADA EN PRESTACIÓN DE SERVICIOS MÉDICOS; CON UNA SUPERFICIE TOTAL DE       M2 .    </t>
  </si>
  <si>
    <t xml:space="preserve">INMUEBLE EN QUE SE ENCUENTRA CONSTRUIDA  LA UNIDAD DE SALUD, UBICADA EN   DOMICILIO CONOCIDO, SANTA LUCIA (CIÉNEGA DE PURÍSIMA), VALPARAÍSO, ZAC;  ORIGEN DE PROPIEDAD  EJIDAL;  UTILIZADA EN PRESTACIÓN DE SERVICIOS MÉDICOS; CON UNA SUPERFICIE TOTAL DE     M2 .    </t>
  </si>
  <si>
    <t xml:space="preserve">INMUEBLE EN QUE SE ENCUENTRA CONSTRUIDA  LA UNIDAD DE SALUD, UBICADA EN DOMICILIO CONOCIDO, SAN ANTONIO DE PADUA, VALPARAÍSO, ZAC;  ORIGEN DE PROPIEDAD  EJIDAL; INICIO DE LA UNIDAD EN FECHA  PRIMERO DE ENERO DEL AÑO 1968; CON NÚMERO DE IDENTIFICACIÓN EN CONTROL DE INVENTARIOS EN CATASTRO 5-135; CON CLAVE OPERATIVA ZAC 800261;UTILIZADA EN PRESTACIÓN DE SERVICIOS MÉDICOS; CON UNA SUPERFICIE TOTAL DE     1,273.42  M2.         </t>
  </si>
  <si>
    <t>INMUEBLE EN QUE SE ENCUENTRA CONSTRUIDA  LA UNIDAD DE SALUD, UBICADA EN  DOMICILIO CONOCIDO, FRANCISCO R. MURGUÍA, NIEVES, ZAC;  ORIGEN DE PROPIEDAD MUNICIPAL; CON NÚMERO DE IDENTIFICACIÓN EN CONTROL DE INVENTARIOS EN CATASTRO 5-035; UTILIZADA EN PRESTACIÓN DE SERVICIOS MÉDICOS; CON UNA SUPERFICIE TOTAL DE        M2.</t>
  </si>
  <si>
    <t xml:space="preserve">INMUEBLE EN QUE SE ENCUENTRA CONSTRUIDA  LA UNIDAD DE SALUD, UBICADA EN CALLE 20 DE NOVIEMBRE S/N, COLONIA CENTRO, SAN FRANCISCO DE LOS GALLARDOS, GENERAL FRANCISCO R. MURGUÍA, NIEVES, ZAC; ORIGEN DE PROPIEDAD  EJIDAL; INICIO DE LA UNIDAD EN FECHA PRIMERO DE ABRIL DEL AÑO 1990; CON NÚMERO DE IDENTIFICACIÓN EN CONTROL DE INVENTARIOS EN CATASTRO 5-036; CON CLAVE OPERATIVA ZAC 800228;  UTILIZADA EN PRESTACIÓN DE SERVICIOS MÉDICOS; CON UNA SUPERFICIE TOTAL DE   1,260.00  M2.  </t>
  </si>
  <si>
    <t xml:space="preserve">INMUEBLE EN QUE SE ENCUENTRA CONSTRUIDA  LA UNIDAD DE SALUD, UBICADA EN   DOMICILIO CONOCIDO, JUAN ALDAMA, ZAC;  ORIGEN DE PROPIEDAD  PRIVADO; CON NÚMERO DE IDENTIFICACIÓN EN CONTROL DE INVENTARIOS DE CATASTRO 5; UTILIZADA EN PRESTACIÓN DE SERVICIOS MÉDICOS; CON UNA SUPERFICIE TOTAL DE    20.071.43 M2.  </t>
  </si>
  <si>
    <t xml:space="preserve">INMUEBLE EN QUE SE ENCUENTRA CONSTRUIDA  LA UNIDAD DE SALUD, UBICADA EN CALLE PLUTARCO ELÍAS CALLES NUMERO  6,  COLONIA CENTRO, JUAN ALDAMA, ZAC;  ORIGEN DE PROPIEDAD  MUNICIPAL; INICIO DE LA UNIDAD EN FECHA PRIMERO DE FEBRERO DEL AÑO 1962; CON NÚMERO DE IDENTIFICACIÓN EN CONTROL DE INVENTARIOS DE CATASTRO 5-062; UTILIZADA EN PRESTACIÓN DE SERVICIOS MÉDICOS; CON UNA SUPERFICIE TOTAL DE   1,518.00  M2 . </t>
  </si>
  <si>
    <t xml:space="preserve">INMUEBLE EN QUE SE ENCUENTRA CONSTRUIDA  LA UNIDAD DE SALUD, UBICADA EN DOMICILIO CONOCIDO, CAMPO 15, LA HONDA,  MIGUEL AUZA, ZAC;  ORIGEN DE PROPIEDAD   PRIVADO;  UTILIZADA EN PRESTACIÓN DE SERVICIOS MÉDICOS; CON UNA SUPERFICIE TOTAL DE    M2 .    </t>
  </si>
  <si>
    <t xml:space="preserve">INMUEBLE EN QUE SE ENCUENTRA CONSTRUIDA  LA UNIDAD DE SALUD, UBICADA EN  DOMICILIO CONOCIDO, FRACCIONAMIENTO LOS SAUCES,  RÍO GRANDE, ZAC;  ORIGEN DE PROPIEDAD  MUNICIPAL; UTILIZADA EN PRESTACIÓN DE SERVICIOS MÉDICOS; CON UNA SUPERFICIE TOTAL DE    M2 .    </t>
  </si>
  <si>
    <t xml:space="preserve">INMUEBLE EN QUE SE ENCUENTRA CONSTRUIDA  LA UNIDAD DE SALUD, UBICADA EN CALLE DOS DE ABRIL S/N, CAMPO OLÍMPICO, RÍO GRANDE, ZAC;  ORIGEN DE PROPIEDAD   MUNICIPAL;  UTILIZADA EN PRESTACIÓN DE SERVICIOS MÉDICOS;  CON UNA SUPERFICIE TOTAL DE     M2 .    </t>
  </si>
  <si>
    <t xml:space="preserve">INMUEBLE EN QUE SE ENCUENTRA CONSTRUIDA  LA UNIDAD DE SALUD, UBICADA EN  CALLE GALEANA S/N, COLONIA CENTRO, LA FLORIDA, RÍO GRANDE, ZAC;  ORIGEN DE PROPIEDAD  PRIVADO;  INICIO DE LA UNIDAD  EN FECHA TRES DE MARZO DEL AÑO 1985; CON NÚMERO DE IDENTIFICACIÓN EN CONTROL DE INVENTARIOS DE CATASTRO 5-098; CLAVE OPERATIVA ZAC 500037; TILIZADA EN PRESTACIÓN DE SERVICIOS MÉDICOS; CON UNA SUPERFICIE TOTAL DE   4 96.66  M2.   </t>
  </si>
  <si>
    <t xml:space="preserve">INMUEBLE EN QUE SE ENCUENTRA CONSTRUIDA  LA UNIDAD DE SALUD, UBICADA EN  CALLE IGNÁCIO ZARAGOZA S/N, COLÔNIA CENTRO, EMILIANO ZAPATA, RÍO GRANDE, ZAC;  ORIGEN DE PROPIEDAD   EJIDAL;  INICIO DE LA UNIDAD EN FECHA PRIMERO DE MARZO DEL AÑO 1983; CON NÚMERO DE IDENTIFICACIÓN EN CONTROL DE INVENTARIOS DE CATASTRO 5-099; CON CLAVE OPERATIVA ZAC 500036; UTILIZADA EN PRESTACIÓN DE SERVICIOS MÉDICOS; CON UNA SUPERFICIE TOTAL DE  6,900.71 M2. </t>
  </si>
  <si>
    <t>INMUEBLE EN QUE SE ENCUENTRA CONSTRUIDA  LA UNIDAD DE SALUD, UBICADA EN  CALLE MORELOS S/N, COLONIA CENTRO, GENERAL JOAQUÍN AMARO, ZAC;  ORIGEN DE PROPIEDAD   JUICIO CIVIL;  INICIO DE LA UNIDAD EN FECHA PRIMERO DE ENERO DEL AÑO 1967; CON NÚMERO DE IDENTIFICACIÓN EN CONTROL DE INVENTARIOS DE CATASTRO 5-037;CON CLAVE OPERATIVA ZAC 800321; UTILIZADA EN PRESTACIÓN DE SERVICIOS MÉDICOS; CON UNA SUPERFICIE TOTAL DE  497.00  M2.</t>
  </si>
  <si>
    <t>INMUEBLE EN QUE SE ENCUENTRA CONSTRUIDA  LA UNIDAD DE SALUD, UBICADA EN  CALLE PABLO GALEANA S/N, COLONIA  CENTRO, HUÁNUSCO, ZAC;  ORIGEN DE PROPIEDAD   PRIVADO; INICIO DE LA UNIDAD EN FECHA PRIMERO DE ENERO DEL AÑO 1962;  CON NÚMERO DE IDENTIFICACIÓN EN CONTROL DE INVENTARIOS DE CATASTRO 5-052 Y 18-001-99-000-842-00;  CON CLAVE OPERATIVA ZAC 800320;  UTILIZADA EN PRESTACIÓN DE SERVICIOS MÉDICOS; CON UNA SUPERFICIE TOTAL DE   579.00  M2.</t>
  </si>
  <si>
    <t xml:space="preserve">INMUEBLE EN QUE SE ENCUENTRA CONSTRUIDA  LA UNIDAD DE SALUD, UBICADA EN  DOMICILIO CONOCIDO, LA VILLITA, GUADALUPE, VICTORIA, JALPA, ZAC;  ORIGEN DE PROPIEDAD EJIDAL; UTILIZADA EN PRESTACIÓN DE SERVICIOS MÉDICOS; CON UNA SUPERFICIE TOTAL DE      M2 .    </t>
  </si>
  <si>
    <t>INMUEBLE EN QUE SE ENCUENTRA CONSTRUIDA  LA UNIDAD DE SALUD, UBICADA EN DOMICILIO CONOCIDO, EL MOLINO, NOCHISTLÁN DE MEJÍA, ZAC;  ORIGEN DE PROPIEDAD  PPRIVADO; INICIO DE LA UNIDAD EN FECHA PRIMERO DE MARZO DEL AÑO 1990; CON NÚMERO DE IDENTIFICACIÓN EN CONTROL DE INVENTARIOS DE CATASTRO 5-085 CON CLAVE;  UTILIZADA EN PRESTACIÓN DE SERVICIOS MÉDICOS; CON UNA SUPERFICIE TOTAL DE  946.116  M2.</t>
  </si>
  <si>
    <t xml:space="preserve">INMUEBLE EN QUE SE ENCUENTRA CONSTRUIDA  LA UNIDAD DE SALUD, UBICADA EN CARRETERA JEREZ –TLALTENANGO KM. 26,  COLONIA JARDÍNES DE JEREZ, JEREZ DE GARCÍA SALINAS, ZAC;  ORIGEN DE PROPIEDAD   MUNICIPAL;  INICIO DE LA UNIDAD  EN FECHA PRIMERO DE DICIEMBRE DEL AÑO 1994; CON NÚMERO DE IDENTIFICACIÓN EN CONTROL DE INVENTARIOS DE CATASTRO 5-057; CON CLAVE OPERATIVA ZAC 800316; UTILIZADA EN PRESTACIÓN DE SERVICIOS MÉDICOS; CON UNA SUPERFICIE TOTAL DE   8.179.00  M2. </t>
  </si>
  <si>
    <t xml:space="preserve">INMUEBLE EN QUE SE ENCUENTRA CONSTRUIDA  LA UNIDAD DE SALUD, UBICADA EN CALLE LUIS MOYA S/N,  COLONIA CENTRO, STA. RITA, JEREZ DE GARCÍA SALINAS, ZAC;  ORIGEN DE PROPIEDAD  MUNICIPAL;  UTILIZADA EN PRESTACIÓN DE SERVICIOS MÉDICOS; CON UNA SUPERFICIE TOTAL DE     950.00  M2. </t>
  </si>
  <si>
    <t xml:space="preserve">INMUEBLE EN QUE SE ENCUENTRA CONSTRUIDA  LA UNIDAD DE SALUD, UBICADA EN  CAMINO REAL NUMERO 26, COLONIA CENTRO, TRANCOSO, ZAC;  ORIGEN DE PROPIEDAD  PRIVADO; UTILIZADA EN PRESTACIÓN DE SERVICIOS MÉDICOS; CON UNA SUPERFICIE TOTAL DE     796.14 M2.          </t>
  </si>
  <si>
    <t xml:space="preserve">INMUEBLE EN QUE SE ENCUENTRA CONSTRUIDA  LA UNIDAD DE SALUD, UBICADA EN  CARRETERA OJO CALIENTE- PINOS, COLONIA  CENTRO, VILLA GONZÁLEZ ORTEGA, ZAC;  ORIGEN DE PROPIEDAD  MUNICIPAL;   INICIO DE LA UNIDAD  EN FECHA DIESISEIS DE ABRIL DEL AÑO 1977;  CON NÚMERO DE IDENTIFICACIÓN EN CONTROL DE INVENTARIOS EN CATASTRO 5-145; UTILIZADA EN PRESTACIÓN DE SERVICIOS MÉDICOS; CON UNA SUPERFICIE TOTAL DE       M2 .    </t>
  </si>
  <si>
    <t>INMUEBLE EN QUE SE ENCUENTRA CONSTRUIDA  LA UNIDAD DE SALUD, UBICADA EN  DOMICILIO CONOCIDO, ADJUNTAS DEL REFUGIO, MONTE ESCOBEDO, ZAC;  ORIGEN DE PROPIEDAD MUNICIPAL; INICIO DE LA UNIDAD EN FECHA PRIMERO DE ENERO DEL AÑO 1989; CON NÚMERO DE IDENTIFICACIÓN EN CONTROL DE INVENTARIOS DE CATASTRO 5-078; UTILIZADA EN PRESTACIÓN DE SERVICIOS MÉDICOS; CON UNA SUPERFICIE TOTAL DE   2,500.00  M2.</t>
  </si>
  <si>
    <t xml:space="preserve">INMUEBLE EN QUE SE ENCUENTRA CONSTRUIDA  LA UNIDAD DE SALUD, UBICADA EN  DOMICILIO CONOCIDO, GUADALUPE DE LAS CORRIENTES, VILLA DE COS, ZAC;  ORIGEN DE PROPIEDAD  EJIDAL; UTILIZADA EN PRESTACIÓN DE SERVICIOS MÉDICOS; CON UNA SUPERFICIE TOTAL DE    377.43 M2. </t>
  </si>
  <si>
    <t xml:space="preserve">INMUEBLE EN QUE SE ENCUENTRA CONSTRUIDA  LA UNIDAD DE SALUD, UBICADA EN DOMICILIO CONOCIDO, ESTACIÓN CAMACHO, MAZAPIL, ZAC;  ORIGEN DE PROPIEDAD   EJIDAL; UTILIZADA EN PRESTACIÓN DE SERVICIOS MÉDICOS; CON UNA SUPERFICIE TOTAL DE     M2 .    </t>
  </si>
  <si>
    <t xml:space="preserve">INMUEBLE EN QUE SE ENCUENTRA CONSTRUIDA  LA UNIDAD DE SALUD, UBICADA EN DOMICILIO CONOCIDO, EL RUCIO, VILLA DE COS, ZAC;  ORIGEN DE PROPIEDAD  EJIDAL;  UTILIZADA EN PRESTACIÓN DE SERVICIOS MÉDICOS; CON UNA SUPERFICIE TOTAL DE   M2 .    </t>
  </si>
  <si>
    <t>N / A</t>
  </si>
  <si>
    <t>N / D</t>
  </si>
  <si>
    <t xml:space="preserve">     01   ENERO   AL   30  JUNIO  DEL  AÑO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</si>
</sst>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8" formatCode="&quot;$&quot;#,##0.00;[Red]\-&quot;$&quot;#,##0.00"/>
    <numFmt numFmtId="44" formatCode="_-&quot;$&quot;* #,##0.00_-;\-&quot;$&quot;* #,##0.00_-;_-&quot;$&quot;* &quot;-&quot;??_-;_-@_-"/>
    <numFmt numFmtId="43" formatCode="_-* #,##0.00_-;\-* #,##0.00_-;_-* &quot;-&quot;??_-;_-@_-"/>
    <numFmt numFmtId="164" formatCode="&quot;$&quot;#,##0.00"/>
  </numFmts>
  <fonts count="18" x14ac:knownFonts="1">
    <font>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sz val="16"/>
      <color theme="1"/>
      <name val="Calibri"/>
      <family val="2"/>
      <scheme val="minor"/>
    </font>
    <font>
      <sz val="11"/>
      <name val="Calibri"/>
      <family val="2"/>
      <scheme val="minor"/>
    </font>
    <font>
      <sz val="9"/>
      <color indexed="81"/>
      <name val="Tahoma"/>
      <family val="2"/>
    </font>
    <font>
      <b/>
      <sz val="9"/>
      <color indexed="81"/>
      <name val="Tahoma"/>
      <family val="2"/>
    </font>
    <font>
      <sz val="11"/>
      <color theme="1"/>
      <name val="Calibri"/>
      <family val="2"/>
      <scheme val="minor"/>
    </font>
    <font>
      <sz val="9"/>
      <color theme="1"/>
      <name val="Arial"/>
      <family val="2"/>
    </font>
    <font>
      <sz val="9"/>
      <color theme="1"/>
      <name val="Calibri"/>
      <family val="2"/>
      <scheme val="minor"/>
    </font>
    <font>
      <sz val="9"/>
      <name val="Arial"/>
      <family val="2"/>
    </font>
    <font>
      <b/>
      <sz val="11"/>
      <name val="Arial"/>
      <family val="2"/>
    </font>
    <font>
      <b/>
      <sz val="9"/>
      <name val="Arial"/>
      <family val="2"/>
    </font>
    <font>
      <sz val="11"/>
      <color rgb="FFFF0000"/>
      <name val="Calibri"/>
      <family val="2"/>
      <scheme val="minor"/>
    </font>
    <font>
      <sz val="9"/>
      <color rgb="FFFF0000"/>
      <name val="Arial"/>
      <family val="2"/>
    </font>
    <font>
      <sz val="11"/>
      <name val="Arial"/>
      <family val="2"/>
    </font>
    <font>
      <b/>
      <sz val="12"/>
      <name val="Arial"/>
      <family val="2"/>
    </font>
  </fonts>
  <fills count="3">
    <fill>
      <patternFill patternType="none"/>
    </fill>
    <fill>
      <patternFill patternType="gray125"/>
    </fill>
    <fill>
      <patternFill patternType="solid">
        <fgColor rgb="FFFFFF00"/>
        <bgColor indexed="64"/>
      </patternFill>
    </fill>
  </fills>
  <borders count="33">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155">
    <xf numFmtId="0" fontId="0" fillId="0" borderId="0" xfId="0"/>
    <xf numFmtId="0" fontId="2" fillId="0" borderId="0" xfId="0" applyFont="1"/>
    <xf numFmtId="0" fontId="2" fillId="0" borderId="1" xfId="0" applyFont="1" applyBorder="1"/>
    <xf numFmtId="0" fontId="2" fillId="0" borderId="0" xfId="0" applyFont="1" applyBorder="1"/>
    <xf numFmtId="0" fontId="2" fillId="0" borderId="5" xfId="0" applyFont="1" applyBorder="1"/>
    <xf numFmtId="0" fontId="2" fillId="0" borderId="15" xfId="0" applyFont="1" applyBorder="1"/>
    <xf numFmtId="0" fontId="2" fillId="0" borderId="12" xfId="0" applyFont="1" applyBorder="1"/>
    <xf numFmtId="0" fontId="2" fillId="0" borderId="13" xfId="0" applyFont="1" applyBorder="1"/>
    <xf numFmtId="0" fontId="2" fillId="0" borderId="1" xfId="0" applyFont="1" applyFill="1" applyBorder="1"/>
    <xf numFmtId="0" fontId="2" fillId="0" borderId="6" xfId="0" applyFont="1" applyBorder="1"/>
    <xf numFmtId="0" fontId="2" fillId="0" borderId="7" xfId="0" applyFont="1" applyBorder="1"/>
    <xf numFmtId="0" fontId="2" fillId="0" borderId="8" xfId="0" applyFont="1" applyBorder="1"/>
    <xf numFmtId="0" fontId="2" fillId="0" borderId="10" xfId="0" applyFont="1" applyBorder="1"/>
    <xf numFmtId="0" fontId="2" fillId="0" borderId="9" xfId="0" applyFont="1" applyBorder="1"/>
    <xf numFmtId="0" fontId="3" fillId="0" borderId="0" xfId="0" applyFont="1"/>
    <xf numFmtId="0" fontId="4" fillId="0" borderId="0" xfId="0" applyFont="1"/>
    <xf numFmtId="0" fontId="0" fillId="0" borderId="0" xfId="0" applyFill="1"/>
    <xf numFmtId="0" fontId="5" fillId="0" borderId="0" xfId="0" applyFont="1" applyFill="1"/>
    <xf numFmtId="0" fontId="5" fillId="0" borderId="0" xfId="0" applyFont="1" applyFill="1" applyBorder="1" applyAlignment="1"/>
    <xf numFmtId="0" fontId="5" fillId="0" borderId="0" xfId="0" applyFont="1" applyFill="1" applyBorder="1"/>
    <xf numFmtId="0" fontId="9" fillId="0" borderId="0" xfId="0" applyFont="1" applyBorder="1"/>
    <xf numFmtId="0" fontId="9" fillId="0" borderId="0" xfId="0" applyFont="1"/>
    <xf numFmtId="0" fontId="10" fillId="0" borderId="0" xfId="0" applyFont="1"/>
    <xf numFmtId="0" fontId="9" fillId="0" borderId="16" xfId="0" applyFont="1" applyFill="1" applyBorder="1" applyAlignment="1">
      <alignment horizontal="left" vertical="top" wrapText="1"/>
    </xf>
    <xf numFmtId="0" fontId="9" fillId="0" borderId="16" xfId="0" applyFont="1" applyFill="1" applyBorder="1" applyAlignment="1">
      <alignment horizontal="center" vertical="center"/>
    </xf>
    <xf numFmtId="0" fontId="11" fillId="0" borderId="16" xfId="0" applyFont="1" applyFill="1" applyBorder="1" applyAlignment="1">
      <alignment horizontal="left" vertical="top" wrapText="1"/>
    </xf>
    <xf numFmtId="0" fontId="11" fillId="0" borderId="19" xfId="0" applyFont="1" applyFill="1" applyBorder="1" applyAlignment="1">
      <alignment horizontal="left" vertical="top" wrapText="1"/>
    </xf>
    <xf numFmtId="164" fontId="11" fillId="0" borderId="16" xfId="0" applyNumberFormat="1" applyFont="1" applyFill="1" applyBorder="1" applyAlignment="1">
      <alignment horizontal="center" vertical="center"/>
    </xf>
    <xf numFmtId="0" fontId="11" fillId="0" borderId="16" xfId="0" applyFont="1" applyFill="1" applyBorder="1" applyAlignment="1">
      <alignment horizontal="center" vertical="center"/>
    </xf>
    <xf numFmtId="0" fontId="9" fillId="0" borderId="16" xfId="0" applyFont="1" applyFill="1" applyBorder="1" applyAlignment="1">
      <alignment vertical="center"/>
    </xf>
    <xf numFmtId="0" fontId="9" fillId="0" borderId="0" xfId="0" applyFont="1" applyBorder="1" applyAlignment="1">
      <alignment horizontal="left" vertical="top" wrapText="1"/>
    </xf>
    <xf numFmtId="0" fontId="9" fillId="0" borderId="0" xfId="0" applyFont="1" applyBorder="1" applyAlignment="1">
      <alignment vertical="top"/>
    </xf>
    <xf numFmtId="8" fontId="11" fillId="0" borderId="16" xfId="0" applyNumberFormat="1" applyFont="1" applyFill="1" applyBorder="1" applyAlignment="1">
      <alignment horizontal="center" vertical="center"/>
    </xf>
    <xf numFmtId="0" fontId="11" fillId="0" borderId="0" xfId="0" applyFont="1" applyFill="1" applyBorder="1"/>
    <xf numFmtId="0" fontId="11" fillId="0" borderId="0" xfId="0" applyFont="1" applyFill="1"/>
    <xf numFmtId="0" fontId="13" fillId="0" borderId="20" xfId="0" applyFont="1" applyFill="1" applyBorder="1" applyAlignment="1">
      <alignment vertical="top" wrapText="1"/>
    </xf>
    <xf numFmtId="0" fontId="13" fillId="0" borderId="16" xfId="0" applyFont="1" applyFill="1" applyBorder="1" applyAlignment="1">
      <alignment horizontal="center" vertical="top" wrapText="1"/>
    </xf>
    <xf numFmtId="0" fontId="13" fillId="0" borderId="16" xfId="0" applyFont="1" applyFill="1" applyBorder="1" applyAlignment="1">
      <alignment vertical="top"/>
    </xf>
    <xf numFmtId="0" fontId="5" fillId="0" borderId="0" xfId="0" applyFont="1" applyFill="1" applyAlignment="1">
      <alignment vertical="top"/>
    </xf>
    <xf numFmtId="0" fontId="13" fillId="0" borderId="16" xfId="0" applyFont="1" applyFill="1" applyBorder="1" applyAlignment="1">
      <alignment horizontal="center" vertical="top"/>
    </xf>
    <xf numFmtId="0" fontId="11" fillId="0" borderId="18" xfId="0" applyFont="1" applyFill="1" applyBorder="1" applyAlignment="1">
      <alignment vertical="top"/>
    </xf>
    <xf numFmtId="0" fontId="11" fillId="0" borderId="22" xfId="0" applyFont="1" applyFill="1" applyBorder="1" applyAlignment="1">
      <alignment vertical="top"/>
    </xf>
    <xf numFmtId="0" fontId="11" fillId="0" borderId="16" xfId="0" applyFont="1" applyFill="1" applyBorder="1" applyAlignment="1">
      <alignment vertical="top"/>
    </xf>
    <xf numFmtId="0" fontId="5" fillId="0" borderId="0" xfId="0" applyFont="1" applyFill="1" applyBorder="1" applyAlignment="1">
      <alignment vertical="top"/>
    </xf>
    <xf numFmtId="3" fontId="11" fillId="0" borderId="16" xfId="0" applyNumberFormat="1" applyFont="1" applyFill="1" applyBorder="1" applyAlignment="1">
      <alignment horizontal="center" vertical="center"/>
    </xf>
    <xf numFmtId="0" fontId="11" fillId="0" borderId="16" xfId="0" applyFont="1" applyFill="1" applyBorder="1" applyAlignment="1">
      <alignment horizontal="center" vertical="center" wrapText="1"/>
    </xf>
    <xf numFmtId="4" fontId="11" fillId="0" borderId="16" xfId="0" applyNumberFormat="1" applyFont="1" applyFill="1" applyBorder="1" applyAlignment="1">
      <alignment horizontal="left" vertical="top" wrapText="1"/>
    </xf>
    <xf numFmtId="4" fontId="11" fillId="0" borderId="16" xfId="0" applyNumberFormat="1" applyFont="1" applyFill="1" applyBorder="1" applyAlignment="1">
      <alignment horizontal="center" vertical="center"/>
    </xf>
    <xf numFmtId="6" fontId="11" fillId="0" borderId="16" xfId="0" applyNumberFormat="1" applyFont="1" applyFill="1" applyBorder="1" applyAlignment="1">
      <alignment horizontal="center" vertical="center"/>
    </xf>
    <xf numFmtId="8" fontId="11" fillId="0" borderId="17" xfId="0" applyNumberFormat="1" applyFont="1" applyFill="1" applyBorder="1" applyAlignment="1">
      <alignment horizontal="center" vertical="center"/>
    </xf>
    <xf numFmtId="8" fontId="11" fillId="0" borderId="16" xfId="0" applyNumberFormat="1" applyFont="1" applyFill="1" applyBorder="1" applyAlignment="1">
      <alignment horizontal="center" vertical="center" wrapText="1"/>
    </xf>
    <xf numFmtId="164" fontId="11" fillId="0" borderId="17" xfId="0" applyNumberFormat="1" applyFont="1" applyFill="1" applyBorder="1" applyAlignment="1">
      <alignment horizontal="center" vertical="center"/>
    </xf>
    <xf numFmtId="0" fontId="11" fillId="0" borderId="17" xfId="0" applyFont="1" applyFill="1" applyBorder="1" applyAlignment="1">
      <alignment horizontal="center" vertical="center"/>
    </xf>
    <xf numFmtId="4" fontId="11" fillId="0" borderId="17" xfId="0" applyNumberFormat="1" applyFont="1" applyFill="1" applyBorder="1" applyAlignment="1">
      <alignment horizontal="center" vertical="center"/>
    </xf>
    <xf numFmtId="164" fontId="11" fillId="0" borderId="16" xfId="2" applyNumberFormat="1" applyFont="1" applyFill="1" applyBorder="1" applyAlignment="1">
      <alignment horizontal="center" vertical="center"/>
    </xf>
    <xf numFmtId="164" fontId="11" fillId="0" borderId="16" xfId="0" applyNumberFormat="1" applyFont="1" applyFill="1" applyBorder="1" applyAlignment="1">
      <alignment horizontal="center" vertical="center" wrapText="1"/>
    </xf>
    <xf numFmtId="0" fontId="11" fillId="0" borderId="18" xfId="0" applyFont="1" applyFill="1" applyBorder="1" applyAlignment="1">
      <alignment horizontal="center" vertical="center"/>
    </xf>
    <xf numFmtId="164" fontId="11" fillId="0" borderId="18" xfId="0" applyNumberFormat="1" applyFont="1" applyFill="1" applyBorder="1" applyAlignment="1">
      <alignment horizontal="center" vertical="center"/>
    </xf>
    <xf numFmtId="0" fontId="11" fillId="0" borderId="16" xfId="0" applyFont="1" applyFill="1" applyBorder="1" applyAlignment="1">
      <alignment vertical="center"/>
    </xf>
    <xf numFmtId="0" fontId="13" fillId="0" borderId="21" xfId="0" applyFont="1" applyFill="1" applyBorder="1" applyAlignment="1">
      <alignment horizontal="center" vertical="top" wrapText="1"/>
    </xf>
    <xf numFmtId="0" fontId="9" fillId="0" borderId="0" xfId="0" applyFont="1" applyFill="1" applyBorder="1"/>
    <xf numFmtId="0" fontId="9" fillId="0" borderId="0" xfId="0" applyFont="1" applyFill="1"/>
    <xf numFmtId="0" fontId="13" fillId="0" borderId="20" xfId="0" applyFont="1" applyFill="1" applyBorder="1" applyAlignment="1">
      <alignment horizontal="center" vertical="top"/>
    </xf>
    <xf numFmtId="17" fontId="11" fillId="0" borderId="16" xfId="0" applyNumberFormat="1" applyFont="1" applyFill="1" applyBorder="1" applyAlignment="1">
      <alignment horizontal="center" vertical="center"/>
    </xf>
    <xf numFmtId="0" fontId="11" fillId="0" borderId="18" xfId="0" applyFont="1" applyFill="1" applyBorder="1" applyAlignment="1">
      <alignment horizontal="left" vertical="top" wrapText="1"/>
    </xf>
    <xf numFmtId="3" fontId="11" fillId="0" borderId="16" xfId="0" applyNumberFormat="1" applyFont="1" applyFill="1" applyBorder="1" applyAlignment="1">
      <alignment horizontal="left" vertical="top" wrapText="1"/>
    </xf>
    <xf numFmtId="16" fontId="11" fillId="0" borderId="16" xfId="0" applyNumberFormat="1" applyFont="1" applyFill="1" applyBorder="1" applyAlignment="1">
      <alignment horizontal="center" vertical="center"/>
    </xf>
    <xf numFmtId="6" fontId="11" fillId="0" borderId="16" xfId="1" applyNumberFormat="1" applyFont="1" applyFill="1" applyBorder="1" applyAlignment="1">
      <alignment horizontal="center" vertical="center"/>
    </xf>
    <xf numFmtId="4" fontId="11" fillId="0" borderId="18" xfId="0" applyNumberFormat="1" applyFont="1" applyFill="1" applyBorder="1" applyAlignment="1">
      <alignment horizontal="center" vertical="center"/>
    </xf>
    <xf numFmtId="0" fontId="11" fillId="0" borderId="20" xfId="0" applyFont="1" applyFill="1" applyBorder="1" applyAlignment="1">
      <alignment horizontal="center" vertical="center"/>
    </xf>
    <xf numFmtId="164" fontId="11" fillId="0" borderId="20" xfId="0" applyNumberFormat="1" applyFont="1" applyFill="1" applyBorder="1" applyAlignment="1">
      <alignment horizontal="center" vertical="center"/>
    </xf>
    <xf numFmtId="0" fontId="11" fillId="0" borderId="23" xfId="0" applyFont="1" applyFill="1" applyBorder="1" applyAlignment="1">
      <alignment horizontal="center" vertical="center"/>
    </xf>
    <xf numFmtId="0" fontId="11" fillId="0" borderId="0" xfId="0" applyFont="1" applyFill="1" applyBorder="1" applyAlignment="1">
      <alignment horizontal="center" vertical="center"/>
    </xf>
    <xf numFmtId="164" fontId="11" fillId="0" borderId="23" xfId="0" applyNumberFormat="1" applyFont="1" applyFill="1" applyBorder="1" applyAlignment="1">
      <alignment horizontal="center" vertical="center"/>
    </xf>
    <xf numFmtId="2" fontId="11" fillId="0" borderId="16" xfId="0" applyNumberFormat="1" applyFont="1" applyFill="1" applyBorder="1" applyAlignment="1">
      <alignment horizontal="center" vertical="center"/>
    </xf>
    <xf numFmtId="0" fontId="11" fillId="0" borderId="19" xfId="0" applyFont="1" applyFill="1" applyBorder="1" applyAlignment="1">
      <alignment horizontal="center" vertical="center" wrapText="1"/>
    </xf>
    <xf numFmtId="44" fontId="11" fillId="0" borderId="16" xfId="0" applyNumberFormat="1" applyFont="1" applyFill="1" applyBorder="1" applyAlignment="1">
      <alignment horizontal="center" vertical="center"/>
    </xf>
    <xf numFmtId="8" fontId="11" fillId="0" borderId="18" xfId="0" applyNumberFormat="1" applyFont="1" applyFill="1" applyBorder="1" applyAlignment="1">
      <alignment horizontal="center" vertical="center"/>
    </xf>
    <xf numFmtId="8" fontId="11" fillId="0" borderId="20" xfId="0" applyNumberFormat="1" applyFont="1" applyFill="1" applyBorder="1" applyAlignment="1">
      <alignment horizontal="center" vertical="center"/>
    </xf>
    <xf numFmtId="8" fontId="11" fillId="0" borderId="23" xfId="0" applyNumberFormat="1" applyFont="1" applyFill="1" applyBorder="1" applyAlignment="1">
      <alignment horizontal="center" vertical="center"/>
    </xf>
    <xf numFmtId="6" fontId="11" fillId="0" borderId="23" xfId="0" applyNumberFormat="1" applyFont="1" applyFill="1" applyBorder="1" applyAlignment="1">
      <alignment horizontal="center" vertical="center"/>
    </xf>
    <xf numFmtId="0" fontId="11" fillId="0" borderId="16" xfId="0" applyFont="1" applyFill="1" applyBorder="1" applyAlignment="1"/>
    <xf numFmtId="0" fontId="11" fillId="0" borderId="16" xfId="0" applyFont="1" applyFill="1" applyBorder="1"/>
    <xf numFmtId="0" fontId="11" fillId="0" borderId="24" xfId="0" applyFont="1" applyFill="1" applyBorder="1" applyAlignment="1">
      <alignment horizontal="center" vertical="center" wrapText="1"/>
    </xf>
    <xf numFmtId="0" fontId="9" fillId="0" borderId="0" xfId="0" applyFont="1" applyFill="1" applyAlignment="1">
      <alignment horizontal="left" vertical="top" wrapText="1"/>
    </xf>
    <xf numFmtId="0" fontId="11" fillId="2" borderId="16" xfId="0" applyFont="1" applyFill="1" applyBorder="1" applyAlignment="1">
      <alignment horizontal="left" vertical="top" wrapText="1"/>
    </xf>
    <xf numFmtId="0" fontId="11" fillId="2" borderId="19" xfId="0" applyFont="1" applyFill="1" applyBorder="1" applyAlignment="1">
      <alignment horizontal="left" vertical="top" wrapText="1"/>
    </xf>
    <xf numFmtId="164" fontId="11" fillId="2" borderId="16" xfId="0" applyNumberFormat="1" applyFont="1" applyFill="1" applyBorder="1" applyAlignment="1">
      <alignment horizontal="center" vertical="center"/>
    </xf>
    <xf numFmtId="0" fontId="5" fillId="2" borderId="0" xfId="0" applyFont="1" applyFill="1"/>
    <xf numFmtId="0" fontId="11" fillId="2" borderId="16" xfId="0" applyFont="1" applyFill="1" applyBorder="1" applyAlignment="1">
      <alignment horizontal="center" vertical="center"/>
    </xf>
    <xf numFmtId="8" fontId="11" fillId="2" borderId="16" xfId="0" applyNumberFormat="1" applyFont="1" applyFill="1" applyBorder="1" applyAlignment="1">
      <alignment horizontal="center" vertical="center"/>
    </xf>
    <xf numFmtId="164" fontId="11" fillId="2" borderId="16" xfId="0" applyNumberFormat="1" applyFont="1" applyFill="1" applyBorder="1" applyAlignment="1">
      <alignment horizontal="center" vertical="center" wrapText="1"/>
    </xf>
    <xf numFmtId="164" fontId="11" fillId="2" borderId="18" xfId="0" applyNumberFormat="1" applyFont="1" applyFill="1" applyBorder="1" applyAlignment="1">
      <alignment horizontal="center" vertical="center"/>
    </xf>
    <xf numFmtId="0" fontId="15" fillId="2" borderId="16" xfId="0" applyFont="1" applyFill="1" applyBorder="1" applyAlignment="1">
      <alignment horizontal="left" vertical="top" wrapText="1"/>
    </xf>
    <xf numFmtId="0" fontId="15" fillId="2" borderId="19" xfId="0" applyFont="1" applyFill="1" applyBorder="1" applyAlignment="1">
      <alignment horizontal="left" vertical="top" wrapText="1"/>
    </xf>
    <xf numFmtId="17" fontId="15" fillId="2" borderId="16" xfId="0" applyNumberFormat="1" applyFont="1" applyFill="1" applyBorder="1" applyAlignment="1">
      <alignment horizontal="center" vertical="center"/>
    </xf>
    <xf numFmtId="164" fontId="15" fillId="2" borderId="16" xfId="0" applyNumberFormat="1" applyFont="1" applyFill="1" applyBorder="1" applyAlignment="1">
      <alignment horizontal="center" vertical="center"/>
    </xf>
    <xf numFmtId="0" fontId="14" fillId="2" borderId="0" xfId="0" applyFont="1" applyFill="1"/>
    <xf numFmtId="0" fontId="9" fillId="0" borderId="0" xfId="0" applyFont="1" applyFill="1" applyAlignment="1">
      <alignment horizontal="right"/>
    </xf>
    <xf numFmtId="0" fontId="9" fillId="0" borderId="0" xfId="0" applyFont="1" applyFill="1" applyAlignment="1">
      <alignment horizontal="center"/>
    </xf>
    <xf numFmtId="0" fontId="16" fillId="0" borderId="0" xfId="0" applyFont="1" applyFill="1" applyAlignment="1">
      <alignment horizontal="center"/>
    </xf>
    <xf numFmtId="20" fontId="16" fillId="0" borderId="0" xfId="0" applyNumberFormat="1" applyFont="1" applyFill="1" applyAlignment="1">
      <alignment horizontal="right"/>
    </xf>
    <xf numFmtId="20" fontId="16" fillId="0" borderId="0" xfId="0" applyNumberFormat="1" applyFont="1" applyFill="1"/>
    <xf numFmtId="14" fontId="16" fillId="0" borderId="0" xfId="0" applyNumberFormat="1" applyFont="1" applyFill="1"/>
    <xf numFmtId="0" fontId="11" fillId="0" borderId="16" xfId="0" applyFont="1" applyFill="1" applyBorder="1" applyAlignment="1">
      <alignment horizontal="center" wrapText="1"/>
    </xf>
    <xf numFmtId="0" fontId="11" fillId="0" borderId="18" xfId="0" applyFont="1" applyFill="1" applyBorder="1" applyAlignment="1">
      <alignment horizontal="center" wrapText="1"/>
    </xf>
    <xf numFmtId="0" fontId="11" fillId="0" borderId="21" xfId="0" applyFont="1" applyFill="1" applyBorder="1"/>
    <xf numFmtId="0" fontId="11" fillId="0" borderId="10" xfId="0" applyFont="1" applyFill="1" applyBorder="1" applyAlignment="1">
      <alignment wrapText="1"/>
    </xf>
    <xf numFmtId="0" fontId="11" fillId="0" borderId="10" xfId="0" applyFont="1" applyFill="1" applyBorder="1" applyAlignment="1">
      <alignment horizontal="center"/>
    </xf>
    <xf numFmtId="0" fontId="11" fillId="0" borderId="10" xfId="0" applyFont="1" applyFill="1" applyBorder="1"/>
    <xf numFmtId="0" fontId="11" fillId="0" borderId="25" xfId="0" applyFont="1" applyFill="1" applyBorder="1"/>
    <xf numFmtId="0" fontId="11" fillId="0" borderId="24" xfId="0" applyFont="1" applyFill="1" applyBorder="1"/>
    <xf numFmtId="0" fontId="17" fillId="0" borderId="0" xfId="0" applyFont="1" applyFill="1" applyBorder="1" applyAlignment="1">
      <alignment horizontal="center" wrapText="1"/>
    </xf>
    <xf numFmtId="0" fontId="11" fillId="0" borderId="0" xfId="0" applyFont="1" applyFill="1" applyBorder="1" applyAlignment="1">
      <alignment horizontal="center"/>
    </xf>
    <xf numFmtId="0" fontId="13" fillId="0" borderId="0" xfId="0" applyFont="1" applyFill="1" applyBorder="1" applyAlignment="1">
      <alignment horizontal="right"/>
    </xf>
    <xf numFmtId="0" fontId="13" fillId="0" borderId="26" xfId="0" applyFont="1" applyFill="1" applyBorder="1" applyAlignment="1">
      <alignment horizontal="right"/>
    </xf>
    <xf numFmtId="0" fontId="13" fillId="0" borderId="0" xfId="0" applyFont="1" applyFill="1" applyBorder="1" applyAlignment="1">
      <alignment horizontal="center" wrapText="1"/>
    </xf>
    <xf numFmtId="20" fontId="13" fillId="0" borderId="26" xfId="0" applyNumberFormat="1" applyFont="1" applyFill="1" applyBorder="1" applyAlignment="1">
      <alignment horizontal="right"/>
    </xf>
    <xf numFmtId="0" fontId="12" fillId="0" borderId="0" xfId="0" applyFont="1" applyFill="1" applyBorder="1" applyAlignment="1">
      <alignment horizontal="center" wrapText="1"/>
    </xf>
    <xf numFmtId="14" fontId="13" fillId="0" borderId="26" xfId="0" applyNumberFormat="1" applyFont="1" applyFill="1" applyBorder="1" applyAlignment="1">
      <alignment horizontal="right"/>
    </xf>
    <xf numFmtId="0" fontId="11" fillId="0" borderId="26" xfId="0" applyFont="1" applyFill="1" applyBorder="1"/>
    <xf numFmtId="0" fontId="16" fillId="0" borderId="0" xfId="0" applyFont="1" applyFill="1" applyBorder="1" applyAlignment="1">
      <alignment horizontal="center"/>
    </xf>
    <xf numFmtId="0" fontId="16" fillId="0" borderId="0" xfId="0" applyFont="1" applyFill="1" applyBorder="1"/>
    <xf numFmtId="0" fontId="16" fillId="0" borderId="0" xfId="0" applyFont="1" applyFill="1" applyBorder="1" applyAlignment="1">
      <alignment wrapText="1"/>
    </xf>
    <xf numFmtId="0" fontId="11" fillId="0" borderId="0" xfId="0" applyFont="1" applyFill="1" applyBorder="1" applyAlignment="1">
      <alignment wrapText="1"/>
    </xf>
    <xf numFmtId="0" fontId="11" fillId="0" borderId="16" xfId="0" applyFont="1" applyFill="1" applyBorder="1" applyAlignment="1">
      <alignment wrapText="1"/>
    </xf>
    <xf numFmtId="0" fontId="11" fillId="0" borderId="0" xfId="0" applyFont="1" applyFill="1" applyAlignment="1">
      <alignment wrapText="1"/>
    </xf>
    <xf numFmtId="0" fontId="11" fillId="0" borderId="0" xfId="0" applyFont="1" applyFill="1" applyAlignment="1">
      <alignment horizontal="center"/>
    </xf>
    <xf numFmtId="0" fontId="15" fillId="0" borderId="0" xfId="0" applyFont="1" applyFill="1"/>
    <xf numFmtId="0" fontId="14" fillId="0" borderId="0" xfId="0" applyFont="1" applyFill="1"/>
    <xf numFmtId="0" fontId="13" fillId="0" borderId="20" xfId="0" applyFont="1" applyFill="1" applyBorder="1" applyAlignment="1">
      <alignment horizontal="center" vertical="top" wrapText="1"/>
    </xf>
    <xf numFmtId="0" fontId="13" fillId="0" borderId="18" xfId="0" applyFont="1" applyFill="1" applyBorder="1" applyAlignment="1">
      <alignment horizontal="center" vertical="top" wrapText="1"/>
    </xf>
    <xf numFmtId="0" fontId="5" fillId="0" borderId="0" xfId="0" applyFont="1" applyFill="1" applyBorder="1" applyAlignment="1">
      <alignment horizontal="center"/>
    </xf>
    <xf numFmtId="0" fontId="5" fillId="0" borderId="24" xfId="0" applyFont="1" applyFill="1" applyBorder="1" applyAlignment="1">
      <alignment horizontal="center"/>
    </xf>
    <xf numFmtId="0" fontId="12" fillId="0" borderId="0" xfId="0" applyFont="1" applyFill="1" applyBorder="1" applyAlignment="1">
      <alignment horizontal="center" vertical="center"/>
    </xf>
    <xf numFmtId="14" fontId="12" fillId="0" borderId="0" xfId="0" applyNumberFormat="1" applyFont="1" applyFill="1" applyBorder="1" applyAlignment="1">
      <alignment horizontal="center" vertical="center"/>
    </xf>
    <xf numFmtId="14" fontId="12" fillId="0" borderId="12" xfId="0" applyNumberFormat="1" applyFont="1" applyFill="1" applyBorder="1" applyAlignment="1">
      <alignment horizontal="center" vertical="center"/>
    </xf>
    <xf numFmtId="0" fontId="13" fillId="0" borderId="19" xfId="0" applyFont="1" applyFill="1" applyBorder="1" applyAlignment="1">
      <alignment horizontal="center" vertical="top" wrapText="1"/>
    </xf>
    <xf numFmtId="0" fontId="13" fillId="0" borderId="17" xfId="0" applyFont="1" applyFill="1" applyBorder="1" applyAlignment="1">
      <alignment horizontal="center" vertical="top" wrapText="1"/>
    </xf>
    <xf numFmtId="0" fontId="13" fillId="0" borderId="21" xfId="0" applyFont="1" applyFill="1" applyBorder="1" applyAlignment="1">
      <alignment horizontal="center" vertical="top" wrapText="1"/>
    </xf>
    <xf numFmtId="0" fontId="13" fillId="0" borderId="22" xfId="0" applyFont="1" applyFill="1" applyBorder="1" applyAlignment="1">
      <alignment horizontal="center" vertical="top"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4" xfId="0" applyFont="1" applyBorder="1" applyAlignment="1">
      <alignment horizontal="center"/>
    </xf>
    <xf numFmtId="0" fontId="13" fillId="0" borderId="29" xfId="0" applyFont="1" applyFill="1" applyBorder="1" applyAlignment="1">
      <alignment horizontal="center" vertical="top" wrapText="1"/>
    </xf>
    <xf numFmtId="0" fontId="13" fillId="0" borderId="32" xfId="0" applyFont="1" applyFill="1" applyBorder="1" applyAlignment="1">
      <alignment horizontal="center" vertical="top" wrapText="1"/>
    </xf>
    <xf numFmtId="0" fontId="13" fillId="0" borderId="27" xfId="0" applyFont="1" applyFill="1" applyBorder="1" applyAlignment="1">
      <alignment horizontal="center" vertical="top" wrapText="1"/>
    </xf>
    <xf numFmtId="0" fontId="13" fillId="0" borderId="30" xfId="0" applyFont="1" applyFill="1" applyBorder="1" applyAlignment="1">
      <alignment horizontal="center" vertical="top" wrapText="1"/>
    </xf>
    <xf numFmtId="0" fontId="13" fillId="0" borderId="28" xfId="0" applyFont="1" applyFill="1" applyBorder="1" applyAlignment="1">
      <alignment horizontal="center" vertical="top" wrapText="1"/>
    </xf>
    <xf numFmtId="0" fontId="13" fillId="0" borderId="31" xfId="0" applyFont="1" applyFill="1" applyBorder="1" applyAlignment="1">
      <alignment horizontal="center" vertical="top"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565548</xdr:colOff>
      <xdr:row>0</xdr:row>
      <xdr:rowOff>44649</xdr:rowOff>
    </xdr:from>
    <xdr:to>
      <xdr:col>3</xdr:col>
      <xdr:colOff>550665</xdr:colOff>
      <xdr:row>7</xdr:row>
      <xdr:rowOff>178594</xdr:rowOff>
    </xdr:to>
    <xdr:pic>
      <xdr:nvPicPr>
        <xdr:cNvPr id="4" name="Imagen 3" descr="C:\Users\Juridico Dell\Downloads\logo SERVICIOS DE SALUD DE ZACATECAS 2021 (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5548" y="44649"/>
          <a:ext cx="4182070" cy="189011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87587</xdr:rowOff>
    </xdr:from>
    <xdr:to>
      <xdr:col>1</xdr:col>
      <xdr:colOff>104671</xdr:colOff>
      <xdr:row>6</xdr:row>
      <xdr:rowOff>103770</xdr:rowOff>
    </xdr:to>
    <xdr:pic>
      <xdr:nvPicPr>
        <xdr:cNvPr id="3" name="Imagen 2" descr="C:\Users\Juridico Dell\Downloads\logo SERVICIOS DE SALUD DE ZACATECAS 2021 (1).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7587"/>
          <a:ext cx="2145742" cy="135596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00"/>
  <sheetViews>
    <sheetView showGridLines="0" zoomScale="59" zoomScaleNormal="59" workbookViewId="0">
      <selection activeCell="G14" sqref="G14"/>
    </sheetView>
  </sheetViews>
  <sheetFormatPr baseColWidth="10" defaultRowHeight="15" x14ac:dyDescent="0.25"/>
  <cols>
    <col min="1" max="1" width="8.85546875" customWidth="1"/>
    <col min="2" max="2" width="24" customWidth="1"/>
    <col min="3" max="3" width="29.85546875" customWidth="1"/>
    <col min="4" max="4" width="17.85546875" customWidth="1"/>
    <col min="5" max="5" width="66.28515625" customWidth="1"/>
    <col min="6" max="6" width="15.42578125" customWidth="1"/>
    <col min="7" max="7" width="12.5703125" customWidth="1"/>
    <col min="8" max="8" width="14.5703125" customWidth="1"/>
    <col min="9" max="9" width="10.7109375" customWidth="1"/>
    <col min="10" max="10" width="14.7109375" customWidth="1"/>
    <col min="11" max="11" width="17.28515625" customWidth="1"/>
    <col min="12" max="12" width="13.42578125" customWidth="1"/>
    <col min="13" max="13" width="9" style="16" customWidth="1"/>
    <col min="14" max="14" width="13.28515625" customWidth="1"/>
    <col min="15" max="15" width="11.5703125" customWidth="1"/>
    <col min="16" max="16" width="12.5703125" customWidth="1"/>
    <col min="17" max="17" width="13.28515625" bestFit="1" customWidth="1"/>
    <col min="18" max="18" width="16.5703125" customWidth="1"/>
    <col min="21" max="21" width="19.28515625" customWidth="1"/>
    <col min="22" max="22" width="18.7109375" customWidth="1"/>
    <col min="23" max="23" width="15.140625" bestFit="1" customWidth="1"/>
  </cols>
  <sheetData>
    <row r="1" spans="1:24" s="16" customFormat="1" x14ac:dyDescent="0.25">
      <c r="A1" s="60"/>
      <c r="B1" s="60"/>
      <c r="C1" s="60"/>
      <c r="D1" s="60"/>
      <c r="E1" s="61"/>
      <c r="F1" s="61"/>
      <c r="G1" s="61"/>
      <c r="H1" s="61"/>
      <c r="I1" s="61"/>
      <c r="J1" s="61"/>
      <c r="K1" s="61"/>
      <c r="L1" s="61"/>
      <c r="M1" s="60"/>
      <c r="N1" s="61"/>
      <c r="O1" s="61"/>
      <c r="P1" s="99"/>
      <c r="Q1" s="98"/>
      <c r="R1" s="61"/>
    </row>
    <row r="2" spans="1:24" s="17" customFormat="1" x14ac:dyDescent="0.25">
      <c r="A2" s="33"/>
      <c r="B2" s="33"/>
      <c r="C2" s="33"/>
      <c r="D2" s="33"/>
      <c r="E2" s="134" t="s">
        <v>834</v>
      </c>
      <c r="F2" s="134"/>
      <c r="G2" s="134"/>
      <c r="H2" s="134"/>
      <c r="I2" s="134"/>
      <c r="J2" s="134"/>
      <c r="K2" s="134"/>
      <c r="L2" s="134"/>
      <c r="M2" s="33"/>
      <c r="N2" s="34"/>
      <c r="O2" s="34"/>
      <c r="P2" s="100" t="s">
        <v>1446</v>
      </c>
      <c r="Q2" s="101" t="s">
        <v>1447</v>
      </c>
      <c r="R2" s="34"/>
    </row>
    <row r="3" spans="1:24" s="17" customFormat="1" x14ac:dyDescent="0.25">
      <c r="A3" s="33"/>
      <c r="B3" s="33"/>
      <c r="C3" s="33"/>
      <c r="D3" s="33"/>
      <c r="E3" s="134"/>
      <c r="F3" s="134"/>
      <c r="G3" s="134"/>
      <c r="H3" s="134"/>
      <c r="I3" s="134"/>
      <c r="J3" s="134"/>
      <c r="K3" s="134"/>
      <c r="L3" s="134"/>
      <c r="M3" s="33"/>
      <c r="N3" s="34"/>
      <c r="O3" s="34"/>
      <c r="P3" s="100" t="s">
        <v>1444</v>
      </c>
      <c r="Q3" s="102">
        <v>0</v>
      </c>
      <c r="R3" s="34"/>
    </row>
    <row r="4" spans="1:24" s="17" customFormat="1" x14ac:dyDescent="0.25">
      <c r="A4" s="33"/>
      <c r="B4" s="33"/>
      <c r="C4" s="33"/>
      <c r="D4" s="33"/>
      <c r="E4" s="134"/>
      <c r="F4" s="134"/>
      <c r="G4" s="134"/>
      <c r="H4" s="134"/>
      <c r="I4" s="134"/>
      <c r="J4" s="134"/>
      <c r="K4" s="134"/>
      <c r="L4" s="134"/>
      <c r="M4" s="33"/>
      <c r="N4" s="34"/>
      <c r="O4" s="34"/>
      <c r="P4" s="100" t="s">
        <v>1445</v>
      </c>
      <c r="Q4" s="103">
        <v>44926</v>
      </c>
      <c r="R4" s="34"/>
    </row>
    <row r="5" spans="1:24" s="17" customFormat="1" x14ac:dyDescent="0.25">
      <c r="A5" s="33"/>
      <c r="B5" s="33"/>
      <c r="C5" s="33"/>
      <c r="D5" s="33"/>
      <c r="E5" s="134"/>
      <c r="F5" s="134"/>
      <c r="G5" s="134"/>
      <c r="H5" s="134"/>
      <c r="I5" s="134"/>
      <c r="J5" s="134"/>
      <c r="K5" s="134"/>
      <c r="L5" s="134"/>
      <c r="M5" s="33"/>
      <c r="N5" s="34"/>
      <c r="O5" s="34"/>
      <c r="P5" s="34"/>
      <c r="Q5" s="34"/>
      <c r="R5" s="34"/>
    </row>
    <row r="6" spans="1:24" s="17" customFormat="1" ht="41.25" customHeight="1" x14ac:dyDescent="0.25">
      <c r="A6" s="33"/>
      <c r="B6" s="33"/>
      <c r="C6" s="33"/>
      <c r="D6" s="33"/>
      <c r="E6" s="134" t="s">
        <v>1443</v>
      </c>
      <c r="F6" s="134"/>
      <c r="G6" s="134"/>
      <c r="H6" s="134"/>
      <c r="I6" s="134"/>
      <c r="J6" s="134"/>
      <c r="K6" s="134"/>
      <c r="L6" s="134"/>
      <c r="M6" s="33"/>
      <c r="N6" s="34"/>
      <c r="O6" s="34"/>
      <c r="P6" s="34"/>
      <c r="Q6" s="34"/>
      <c r="R6" s="34"/>
    </row>
    <row r="7" spans="1:24" s="17" customFormat="1" ht="21" customHeight="1" x14ac:dyDescent="0.25">
      <c r="A7" s="33"/>
      <c r="B7" s="33"/>
      <c r="C7" s="33"/>
      <c r="D7" s="33"/>
      <c r="E7" s="135">
        <v>44926</v>
      </c>
      <c r="F7" s="135"/>
      <c r="G7" s="135"/>
      <c r="H7" s="135"/>
      <c r="I7" s="135"/>
      <c r="J7" s="135"/>
      <c r="K7" s="135"/>
      <c r="L7" s="135"/>
      <c r="M7" s="33"/>
      <c r="N7" s="34"/>
      <c r="O7" s="34"/>
      <c r="P7" s="34"/>
      <c r="Q7" s="34"/>
      <c r="R7" s="34"/>
    </row>
    <row r="8" spans="1:24" s="17" customFormat="1" ht="21" customHeight="1" x14ac:dyDescent="0.25">
      <c r="A8" s="33"/>
      <c r="B8" s="33"/>
      <c r="C8" s="33"/>
      <c r="D8" s="33"/>
      <c r="E8" s="135"/>
      <c r="F8" s="135"/>
      <c r="G8" s="135"/>
      <c r="H8" s="135"/>
      <c r="I8" s="135"/>
      <c r="J8" s="135"/>
      <c r="K8" s="135"/>
      <c r="L8" s="135"/>
      <c r="M8" s="33"/>
      <c r="N8" s="34"/>
      <c r="O8" s="34"/>
      <c r="P8" s="34"/>
      <c r="Q8" s="34"/>
      <c r="R8" s="34"/>
    </row>
    <row r="9" spans="1:24" s="17" customFormat="1" ht="21" customHeight="1" x14ac:dyDescent="0.25">
      <c r="A9" s="33"/>
      <c r="B9" s="33"/>
      <c r="C9" s="33"/>
      <c r="D9" s="33"/>
      <c r="E9" s="135"/>
      <c r="F9" s="135"/>
      <c r="G9" s="135"/>
      <c r="H9" s="135"/>
      <c r="I9" s="135"/>
      <c r="J9" s="135"/>
      <c r="K9" s="135"/>
      <c r="L9" s="135"/>
      <c r="M9" s="33"/>
      <c r="N9" s="34"/>
      <c r="O9" s="34"/>
      <c r="P9" s="34"/>
      <c r="Q9" s="34"/>
      <c r="R9" s="34"/>
    </row>
    <row r="10" spans="1:24" s="17" customFormat="1" x14ac:dyDescent="0.25">
      <c r="A10" s="33"/>
      <c r="B10" s="33"/>
      <c r="C10" s="33"/>
      <c r="D10" s="33"/>
      <c r="E10" s="136"/>
      <c r="F10" s="136"/>
      <c r="G10" s="136"/>
      <c r="H10" s="136"/>
      <c r="I10" s="136"/>
      <c r="J10" s="136"/>
      <c r="K10" s="136"/>
      <c r="L10" s="136"/>
      <c r="M10" s="33"/>
      <c r="N10" s="34"/>
      <c r="O10" s="34"/>
      <c r="P10" s="34"/>
      <c r="Q10" s="34"/>
      <c r="R10" s="34"/>
    </row>
    <row r="11" spans="1:24" s="38" customFormat="1" ht="41.25" customHeight="1" x14ac:dyDescent="0.25">
      <c r="A11" s="130" t="s">
        <v>0</v>
      </c>
      <c r="B11" s="130" t="s">
        <v>1</v>
      </c>
      <c r="C11" s="130" t="s">
        <v>2</v>
      </c>
      <c r="D11" s="130" t="s">
        <v>3</v>
      </c>
      <c r="E11" s="130" t="s">
        <v>4</v>
      </c>
      <c r="F11" s="130" t="s">
        <v>5</v>
      </c>
      <c r="G11" s="137" t="s">
        <v>6</v>
      </c>
      <c r="H11" s="138"/>
      <c r="I11" s="130" t="s">
        <v>594</v>
      </c>
      <c r="J11" s="130" t="s">
        <v>8</v>
      </c>
      <c r="K11" s="130" t="s">
        <v>9</v>
      </c>
      <c r="L11" s="139" t="s">
        <v>298</v>
      </c>
      <c r="M11" s="62" t="s">
        <v>1424</v>
      </c>
      <c r="N11" s="35" t="s">
        <v>1418</v>
      </c>
      <c r="O11" s="59" t="s">
        <v>1201</v>
      </c>
      <c r="P11" s="59" t="s">
        <v>1419</v>
      </c>
      <c r="Q11" s="36" t="s">
        <v>1420</v>
      </c>
      <c r="R11" s="37" t="s">
        <v>1202</v>
      </c>
    </row>
    <row r="12" spans="1:24" s="38" customFormat="1" ht="44.25" customHeight="1" x14ac:dyDescent="0.25">
      <c r="A12" s="131"/>
      <c r="B12" s="131"/>
      <c r="C12" s="131"/>
      <c r="D12" s="131"/>
      <c r="E12" s="131"/>
      <c r="F12" s="131"/>
      <c r="G12" s="39" t="s">
        <v>7</v>
      </c>
      <c r="H12" s="39" t="s">
        <v>593</v>
      </c>
      <c r="I12" s="131"/>
      <c r="J12" s="131"/>
      <c r="K12" s="131"/>
      <c r="L12" s="140"/>
      <c r="M12" s="40"/>
      <c r="N12" s="40"/>
      <c r="O12" s="41"/>
      <c r="P12" s="41"/>
      <c r="Q12" s="42"/>
      <c r="R12" s="42"/>
      <c r="S12" s="43"/>
      <c r="T12" s="43"/>
      <c r="U12" s="43"/>
      <c r="V12" s="43"/>
      <c r="W12" s="43"/>
      <c r="X12" s="43"/>
    </row>
    <row r="13" spans="1:24" s="17" customFormat="1" ht="64.5" customHeight="1" x14ac:dyDescent="0.25">
      <c r="A13" s="25" t="s">
        <v>876</v>
      </c>
      <c r="B13" s="25" t="s">
        <v>860</v>
      </c>
      <c r="C13" s="25" t="s">
        <v>755</v>
      </c>
      <c r="D13" s="25" t="s">
        <v>10</v>
      </c>
      <c r="E13" s="25" t="s">
        <v>881</v>
      </c>
      <c r="F13" s="25" t="s">
        <v>302</v>
      </c>
      <c r="G13" s="25">
        <v>1398.33</v>
      </c>
      <c r="H13" s="25">
        <v>285</v>
      </c>
      <c r="I13" s="25"/>
      <c r="J13" s="25" t="s">
        <v>303</v>
      </c>
      <c r="K13" s="25" t="s">
        <v>299</v>
      </c>
      <c r="L13" s="26" t="s">
        <v>24</v>
      </c>
      <c r="M13" s="28" t="s">
        <v>1023</v>
      </c>
      <c r="N13" s="28" t="s">
        <v>1203</v>
      </c>
      <c r="O13" s="27">
        <v>2726743.5</v>
      </c>
      <c r="P13" s="28" t="s">
        <v>1210</v>
      </c>
      <c r="Q13" s="44" t="s">
        <v>1211</v>
      </c>
      <c r="R13" s="27">
        <v>3239743.5</v>
      </c>
      <c r="S13" s="133"/>
      <c r="T13" s="132"/>
      <c r="U13" s="132"/>
      <c r="V13" s="132"/>
      <c r="W13" s="132"/>
      <c r="X13" s="19"/>
    </row>
    <row r="14" spans="1:24" s="17" customFormat="1" ht="64.5" customHeight="1" x14ac:dyDescent="0.25">
      <c r="A14" s="25" t="s">
        <v>875</v>
      </c>
      <c r="B14" s="25" t="s">
        <v>1442</v>
      </c>
      <c r="C14" s="25" t="s">
        <v>1435</v>
      </c>
      <c r="D14" s="25" t="s">
        <v>11</v>
      </c>
      <c r="E14" s="25" t="s">
        <v>882</v>
      </c>
      <c r="F14" s="25" t="s">
        <v>304</v>
      </c>
      <c r="G14" s="25">
        <v>6324.5</v>
      </c>
      <c r="H14" s="25"/>
      <c r="I14" s="25" t="s">
        <v>305</v>
      </c>
      <c r="J14" s="25" t="s">
        <v>306</v>
      </c>
      <c r="K14" s="25" t="s">
        <v>308</v>
      </c>
      <c r="L14" s="26" t="s">
        <v>25</v>
      </c>
      <c r="M14" s="28" t="s">
        <v>1024</v>
      </c>
      <c r="N14" s="28" t="s">
        <v>1204</v>
      </c>
      <c r="O14" s="27">
        <v>1043542.5</v>
      </c>
      <c r="P14" s="28" t="s">
        <v>1252</v>
      </c>
      <c r="Q14" s="28" t="s">
        <v>1252</v>
      </c>
      <c r="R14" s="27">
        <v>1043542.5</v>
      </c>
      <c r="S14" s="19"/>
      <c r="T14" s="19"/>
      <c r="U14" s="19"/>
      <c r="V14" s="19"/>
      <c r="W14" s="19"/>
      <c r="X14" s="19"/>
    </row>
    <row r="15" spans="1:24" s="17" customFormat="1" ht="109.5" customHeight="1" x14ac:dyDescent="0.25">
      <c r="A15" s="25" t="s">
        <v>37</v>
      </c>
      <c r="B15" s="25" t="s">
        <v>623</v>
      </c>
      <c r="C15" s="25" t="s">
        <v>754</v>
      </c>
      <c r="D15" s="25" t="s">
        <v>10</v>
      </c>
      <c r="E15" s="25" t="s">
        <v>885</v>
      </c>
      <c r="F15" s="25" t="s">
        <v>307</v>
      </c>
      <c r="G15" s="25">
        <v>10000</v>
      </c>
      <c r="H15" s="25"/>
      <c r="I15" s="25"/>
      <c r="J15" s="25"/>
      <c r="K15" s="25" t="s">
        <v>308</v>
      </c>
      <c r="L15" s="26" t="s">
        <v>25</v>
      </c>
      <c r="M15" s="28" t="s">
        <v>1025</v>
      </c>
      <c r="N15" s="45" t="s">
        <v>1204</v>
      </c>
      <c r="O15" s="27" t="s">
        <v>1272</v>
      </c>
      <c r="P15" s="28" t="s">
        <v>1252</v>
      </c>
      <c r="Q15" s="28" t="s">
        <v>1252</v>
      </c>
      <c r="R15" s="27">
        <v>1650000</v>
      </c>
      <c r="S15" s="19"/>
      <c r="T15" s="19"/>
      <c r="U15" s="19"/>
      <c r="V15" s="19"/>
      <c r="W15" s="19"/>
      <c r="X15" s="19"/>
    </row>
    <row r="16" spans="1:24" s="17" customFormat="1" ht="60.75" customHeight="1" x14ac:dyDescent="0.25">
      <c r="A16" s="25" t="s">
        <v>38</v>
      </c>
      <c r="B16" s="25" t="s">
        <v>756</v>
      </c>
      <c r="C16" s="25" t="s">
        <v>1434</v>
      </c>
      <c r="D16" s="25" t="s">
        <v>11</v>
      </c>
      <c r="E16" s="25" t="s">
        <v>884</v>
      </c>
      <c r="F16" s="25" t="s">
        <v>307</v>
      </c>
      <c r="G16" s="25" t="s">
        <v>309</v>
      </c>
      <c r="H16" s="25">
        <v>150</v>
      </c>
      <c r="I16" s="25"/>
      <c r="J16" s="25"/>
      <c r="K16" s="25" t="s">
        <v>308</v>
      </c>
      <c r="L16" s="26" t="s">
        <v>25</v>
      </c>
      <c r="M16" s="28" t="s">
        <v>1026</v>
      </c>
      <c r="N16" s="45" t="s">
        <v>1204</v>
      </c>
      <c r="O16" s="27">
        <v>2701165.5</v>
      </c>
      <c r="P16" s="28" t="s">
        <v>1210</v>
      </c>
      <c r="Q16" s="27">
        <v>270000</v>
      </c>
      <c r="R16" s="27">
        <v>2971165.5</v>
      </c>
      <c r="S16" s="18"/>
      <c r="T16" s="18"/>
      <c r="U16" s="18"/>
      <c r="V16" s="18"/>
      <c r="W16" s="18"/>
      <c r="X16" s="19"/>
    </row>
    <row r="17" spans="1:24" s="17" customFormat="1" ht="51" customHeight="1" x14ac:dyDescent="0.25">
      <c r="A17" s="25" t="s">
        <v>39</v>
      </c>
      <c r="B17" s="25" t="s">
        <v>310</v>
      </c>
      <c r="C17" s="25" t="s">
        <v>1436</v>
      </c>
      <c r="D17" s="25" t="s">
        <v>10</v>
      </c>
      <c r="E17" s="25" t="s">
        <v>883</v>
      </c>
      <c r="F17" s="25" t="s">
        <v>307</v>
      </c>
      <c r="G17" s="46">
        <v>3660</v>
      </c>
      <c r="H17" s="25">
        <v>146.5</v>
      </c>
      <c r="I17" s="25" t="s">
        <v>311</v>
      </c>
      <c r="J17" s="25"/>
      <c r="K17" s="25" t="s">
        <v>312</v>
      </c>
      <c r="L17" s="26" t="s">
        <v>26</v>
      </c>
      <c r="M17" s="63" t="s">
        <v>1028</v>
      </c>
      <c r="N17" s="28" t="s">
        <v>1205</v>
      </c>
      <c r="O17" s="27">
        <v>366000</v>
      </c>
      <c r="P17" s="28" t="s">
        <v>1210</v>
      </c>
      <c r="Q17" s="27" t="s">
        <v>1361</v>
      </c>
      <c r="R17" s="44" t="s">
        <v>1216</v>
      </c>
      <c r="S17" s="18"/>
      <c r="T17" s="18"/>
      <c r="U17" s="18"/>
      <c r="V17" s="18"/>
      <c r="W17" s="18"/>
      <c r="X17" s="19"/>
    </row>
    <row r="18" spans="1:24" s="17" customFormat="1" ht="65.25" customHeight="1" x14ac:dyDescent="0.25">
      <c r="A18" s="25" t="s">
        <v>40</v>
      </c>
      <c r="B18" s="25" t="s">
        <v>520</v>
      </c>
      <c r="C18" s="25" t="s">
        <v>753</v>
      </c>
      <c r="D18" s="25" t="s">
        <v>11</v>
      </c>
      <c r="E18" s="25" t="s">
        <v>886</v>
      </c>
      <c r="F18" s="25" t="s">
        <v>313</v>
      </c>
      <c r="G18" s="25">
        <v>487.45</v>
      </c>
      <c r="H18" s="25">
        <v>208.45</v>
      </c>
      <c r="I18" s="25" t="s">
        <v>314</v>
      </c>
      <c r="J18" s="25"/>
      <c r="K18" s="25" t="s">
        <v>315</v>
      </c>
      <c r="L18" s="26" t="s">
        <v>26</v>
      </c>
      <c r="M18" s="28" t="s">
        <v>1027</v>
      </c>
      <c r="N18" s="28" t="s">
        <v>1206</v>
      </c>
      <c r="O18" s="28" t="s">
        <v>1215</v>
      </c>
      <c r="P18" s="28" t="s">
        <v>1212</v>
      </c>
      <c r="Q18" s="28" t="s">
        <v>1213</v>
      </c>
      <c r="R18" s="27">
        <v>431010</v>
      </c>
      <c r="S18" s="18"/>
      <c r="T18" s="18"/>
      <c r="U18" s="18"/>
      <c r="V18" s="18"/>
      <c r="W18" s="18"/>
      <c r="X18" s="19"/>
    </row>
    <row r="19" spans="1:24" s="17" customFormat="1" ht="42" customHeight="1" x14ac:dyDescent="0.25">
      <c r="A19" s="25" t="s">
        <v>41</v>
      </c>
      <c r="B19" s="25" t="s">
        <v>316</v>
      </c>
      <c r="C19" s="25" t="s">
        <v>597</v>
      </c>
      <c r="D19" s="25" t="s">
        <v>10</v>
      </c>
      <c r="E19" s="25" t="s">
        <v>887</v>
      </c>
      <c r="F19" s="25" t="s">
        <v>307</v>
      </c>
      <c r="G19" s="25"/>
      <c r="H19" s="25"/>
      <c r="I19" s="25"/>
      <c r="J19" s="25"/>
      <c r="K19" s="25" t="s">
        <v>315</v>
      </c>
      <c r="L19" s="26" t="s">
        <v>26</v>
      </c>
      <c r="M19" s="28" t="s">
        <v>1029</v>
      </c>
      <c r="N19" s="28" t="s">
        <v>1205</v>
      </c>
      <c r="O19" s="27">
        <v>70000</v>
      </c>
      <c r="P19" s="28" t="s">
        <v>1252</v>
      </c>
      <c r="Q19" s="28" t="s">
        <v>1252</v>
      </c>
      <c r="R19" s="28" t="s">
        <v>1214</v>
      </c>
      <c r="S19" s="18"/>
      <c r="T19" s="18"/>
      <c r="U19" s="18"/>
      <c r="V19" s="18"/>
      <c r="W19" s="18"/>
      <c r="X19" s="19"/>
    </row>
    <row r="20" spans="1:24" s="17" customFormat="1" ht="48.75" customHeight="1" x14ac:dyDescent="0.25">
      <c r="A20" s="25" t="s">
        <v>42</v>
      </c>
      <c r="B20" s="25" t="s">
        <v>317</v>
      </c>
      <c r="C20" s="25" t="s">
        <v>752</v>
      </c>
      <c r="D20" s="25" t="s">
        <v>10</v>
      </c>
      <c r="E20" s="25" t="s">
        <v>775</v>
      </c>
      <c r="F20" s="25" t="s">
        <v>307</v>
      </c>
      <c r="G20" s="25"/>
      <c r="H20" s="25"/>
      <c r="I20" s="25"/>
      <c r="J20" s="25"/>
      <c r="K20" s="25" t="s">
        <v>318</v>
      </c>
      <c r="L20" s="26" t="s">
        <v>24</v>
      </c>
      <c r="M20" s="28" t="s">
        <v>1030</v>
      </c>
      <c r="N20" s="28" t="s">
        <v>1252</v>
      </c>
      <c r="O20" s="47" t="s">
        <v>1252</v>
      </c>
      <c r="P20" s="32" t="s">
        <v>1252</v>
      </c>
      <c r="Q20" s="32" t="s">
        <v>1252</v>
      </c>
      <c r="R20" s="32" t="s">
        <v>1252</v>
      </c>
      <c r="S20" s="18"/>
      <c r="T20" s="18"/>
      <c r="U20" s="18"/>
      <c r="V20" s="18"/>
      <c r="W20" s="18"/>
      <c r="X20" s="19"/>
    </row>
    <row r="21" spans="1:24" s="17" customFormat="1" ht="61.5" customHeight="1" x14ac:dyDescent="0.25">
      <c r="A21" s="25" t="s">
        <v>43</v>
      </c>
      <c r="B21" s="25" t="s">
        <v>319</v>
      </c>
      <c r="C21" s="25" t="s">
        <v>751</v>
      </c>
      <c r="D21" s="25" t="s">
        <v>10</v>
      </c>
      <c r="E21" s="25" t="s">
        <v>1158</v>
      </c>
      <c r="F21" s="25" t="s">
        <v>307</v>
      </c>
      <c r="G21" s="25">
        <v>2533.61</v>
      </c>
      <c r="H21" s="25">
        <v>1008</v>
      </c>
      <c r="I21" s="25" t="s">
        <v>320</v>
      </c>
      <c r="J21" s="25"/>
      <c r="K21" s="25" t="s">
        <v>312</v>
      </c>
      <c r="L21" s="26" t="s">
        <v>26</v>
      </c>
      <c r="M21" s="28" t="s">
        <v>1031</v>
      </c>
      <c r="N21" s="32">
        <v>800</v>
      </c>
      <c r="O21" s="32">
        <v>2026888</v>
      </c>
      <c r="P21" s="32">
        <v>1800</v>
      </c>
      <c r="Q21" s="48">
        <v>1814400</v>
      </c>
      <c r="R21" s="32">
        <v>3841288</v>
      </c>
      <c r="S21" s="18"/>
      <c r="T21" s="18"/>
      <c r="U21" s="18"/>
      <c r="V21" s="18"/>
      <c r="W21" s="18"/>
      <c r="X21" s="19"/>
    </row>
    <row r="22" spans="1:24" s="17" customFormat="1" ht="49.5" customHeight="1" x14ac:dyDescent="0.25">
      <c r="A22" s="25" t="s">
        <v>44</v>
      </c>
      <c r="B22" s="25" t="s">
        <v>757</v>
      </c>
      <c r="C22" s="25" t="s">
        <v>750</v>
      </c>
      <c r="D22" s="25" t="s">
        <v>10</v>
      </c>
      <c r="E22" s="25" t="s">
        <v>888</v>
      </c>
      <c r="F22" s="25" t="s">
        <v>307</v>
      </c>
      <c r="G22" s="25"/>
      <c r="H22" s="25"/>
      <c r="I22" s="25"/>
      <c r="J22" s="25"/>
      <c r="K22" s="25" t="s">
        <v>321</v>
      </c>
      <c r="L22" s="26" t="s">
        <v>26</v>
      </c>
      <c r="M22" s="28">
        <v>1</v>
      </c>
      <c r="N22" s="32">
        <v>2500</v>
      </c>
      <c r="O22" s="32">
        <v>13981900</v>
      </c>
      <c r="P22" s="28" t="s">
        <v>1252</v>
      </c>
      <c r="Q22" s="28" t="s">
        <v>1252</v>
      </c>
      <c r="R22" s="49">
        <v>13981900</v>
      </c>
      <c r="S22" s="18"/>
      <c r="T22" s="18"/>
      <c r="U22" s="18"/>
      <c r="V22" s="18"/>
      <c r="W22" s="18"/>
      <c r="X22" s="19"/>
    </row>
    <row r="23" spans="1:24" s="17" customFormat="1" ht="54" customHeight="1" x14ac:dyDescent="0.25">
      <c r="A23" s="25" t="s">
        <v>45</v>
      </c>
      <c r="B23" s="25" t="s">
        <v>322</v>
      </c>
      <c r="C23" s="25" t="s">
        <v>750</v>
      </c>
      <c r="D23" s="25" t="s">
        <v>10</v>
      </c>
      <c r="E23" s="25" t="s">
        <v>889</v>
      </c>
      <c r="F23" s="25" t="s">
        <v>307</v>
      </c>
      <c r="G23" s="25"/>
      <c r="H23" s="25"/>
      <c r="I23" s="25"/>
      <c r="J23" s="25"/>
      <c r="K23" s="25" t="s">
        <v>321</v>
      </c>
      <c r="L23" s="26" t="s">
        <v>26</v>
      </c>
      <c r="M23" s="63" t="s">
        <v>1032</v>
      </c>
      <c r="N23" s="28" t="s">
        <v>1208</v>
      </c>
      <c r="O23" s="32">
        <v>2796380</v>
      </c>
      <c r="P23" s="28" t="s">
        <v>1252</v>
      </c>
      <c r="Q23" s="28" t="s">
        <v>1252</v>
      </c>
      <c r="R23" s="49">
        <v>2796380</v>
      </c>
      <c r="S23" s="18"/>
      <c r="T23" s="18"/>
      <c r="U23" s="18"/>
      <c r="V23" s="18"/>
      <c r="W23" s="18"/>
      <c r="X23" s="19"/>
    </row>
    <row r="24" spans="1:24" s="17" customFormat="1" ht="60.75" customHeight="1" x14ac:dyDescent="0.25">
      <c r="A24" s="25" t="s">
        <v>46</v>
      </c>
      <c r="B24" s="25" t="s">
        <v>323</v>
      </c>
      <c r="C24" s="25" t="s">
        <v>589</v>
      </c>
      <c r="D24" s="25" t="s">
        <v>10</v>
      </c>
      <c r="E24" s="25" t="s">
        <v>890</v>
      </c>
      <c r="F24" s="25" t="s">
        <v>307</v>
      </c>
      <c r="G24" s="25" t="s">
        <v>324</v>
      </c>
      <c r="H24" s="25"/>
      <c r="I24" s="25"/>
      <c r="J24" s="25"/>
      <c r="K24" s="25" t="s">
        <v>325</v>
      </c>
      <c r="L24" s="26" t="s">
        <v>24</v>
      </c>
      <c r="M24" s="28" t="s">
        <v>1033</v>
      </c>
      <c r="N24" s="28" t="s">
        <v>1208</v>
      </c>
      <c r="O24" s="32">
        <v>274700</v>
      </c>
      <c r="P24" s="32" t="s">
        <v>1252</v>
      </c>
      <c r="Q24" s="32" t="s">
        <v>1252</v>
      </c>
      <c r="R24" s="49">
        <v>274700</v>
      </c>
      <c r="S24" s="18"/>
      <c r="T24" s="18"/>
      <c r="U24" s="18"/>
      <c r="V24" s="18"/>
      <c r="W24" s="18"/>
      <c r="X24" s="19"/>
    </row>
    <row r="25" spans="1:24" s="17" customFormat="1" ht="89.25" customHeight="1" x14ac:dyDescent="0.25">
      <c r="A25" s="64" t="s">
        <v>47</v>
      </c>
      <c r="B25" s="25" t="s">
        <v>596</v>
      </c>
      <c r="C25" s="25" t="s">
        <v>749</v>
      </c>
      <c r="D25" s="25" t="s">
        <v>1437</v>
      </c>
      <c r="E25" s="25" t="s">
        <v>891</v>
      </c>
      <c r="F25" s="25" t="s">
        <v>307</v>
      </c>
      <c r="G25" s="65">
        <v>19500</v>
      </c>
      <c r="H25" s="25">
        <v>891.9</v>
      </c>
      <c r="I25" s="25" t="s">
        <v>326</v>
      </c>
      <c r="J25" s="25"/>
      <c r="K25" s="25" t="s">
        <v>327</v>
      </c>
      <c r="L25" s="26" t="s">
        <v>26</v>
      </c>
      <c r="M25" s="28" t="s">
        <v>1034</v>
      </c>
      <c r="N25" s="28" t="s">
        <v>1207</v>
      </c>
      <c r="O25" s="32">
        <v>48750000</v>
      </c>
      <c r="P25" s="32">
        <v>2000</v>
      </c>
      <c r="Q25" s="32">
        <v>1782000</v>
      </c>
      <c r="R25" s="49">
        <v>50532000</v>
      </c>
      <c r="S25" s="18"/>
      <c r="T25" s="18"/>
      <c r="U25" s="18"/>
      <c r="V25" s="18"/>
      <c r="W25" s="18"/>
      <c r="X25" s="19"/>
    </row>
    <row r="26" spans="1:24" s="17" customFormat="1" ht="63" customHeight="1" x14ac:dyDescent="0.25">
      <c r="A26" s="25" t="s">
        <v>48</v>
      </c>
      <c r="B26" s="25" t="s">
        <v>310</v>
      </c>
      <c r="C26" s="25" t="s">
        <v>748</v>
      </c>
      <c r="D26" s="25" t="s">
        <v>13</v>
      </c>
      <c r="E26" s="25" t="s">
        <v>892</v>
      </c>
      <c r="F26" s="25" t="s">
        <v>307</v>
      </c>
      <c r="G26" s="25">
        <v>300</v>
      </c>
      <c r="H26" s="25">
        <v>158</v>
      </c>
      <c r="I26" s="25"/>
      <c r="J26" s="25"/>
      <c r="K26" s="25" t="s">
        <v>308</v>
      </c>
      <c r="L26" s="26" t="s">
        <v>25</v>
      </c>
      <c r="M26" s="28" t="s">
        <v>1035</v>
      </c>
      <c r="N26" s="28" t="s">
        <v>1209</v>
      </c>
      <c r="O26" s="32">
        <v>180000</v>
      </c>
      <c r="P26" s="32">
        <v>1800</v>
      </c>
      <c r="Q26" s="32">
        <v>284400</v>
      </c>
      <c r="R26" s="49">
        <v>464400</v>
      </c>
      <c r="S26" s="18"/>
      <c r="T26" s="18"/>
      <c r="U26" s="18"/>
      <c r="V26" s="18"/>
      <c r="W26" s="18"/>
      <c r="X26" s="19"/>
    </row>
    <row r="27" spans="1:24" s="17" customFormat="1" ht="87.75" customHeight="1" x14ac:dyDescent="0.25">
      <c r="A27" s="25" t="s">
        <v>49</v>
      </c>
      <c r="B27" s="25" t="s">
        <v>627</v>
      </c>
      <c r="C27" s="25" t="s">
        <v>747</v>
      </c>
      <c r="D27" s="25" t="s">
        <v>11</v>
      </c>
      <c r="E27" s="25" t="s">
        <v>893</v>
      </c>
      <c r="F27" s="25" t="s">
        <v>307</v>
      </c>
      <c r="G27" s="46">
        <v>12036.53</v>
      </c>
      <c r="H27" s="25"/>
      <c r="I27" s="25"/>
      <c r="J27" s="25"/>
      <c r="K27" s="25" t="s">
        <v>328</v>
      </c>
      <c r="L27" s="26" t="s">
        <v>25</v>
      </c>
      <c r="M27" s="28" t="s">
        <v>1036</v>
      </c>
      <c r="N27" s="32">
        <v>800</v>
      </c>
      <c r="O27" s="32">
        <v>9629224</v>
      </c>
      <c r="P27" s="32">
        <v>2000</v>
      </c>
      <c r="Q27" s="32">
        <v>14081100</v>
      </c>
      <c r="R27" s="49">
        <v>23710324</v>
      </c>
      <c r="S27" s="18"/>
      <c r="T27" s="18"/>
      <c r="U27" s="18"/>
      <c r="V27" s="18"/>
      <c r="W27" s="18"/>
      <c r="X27" s="19"/>
    </row>
    <row r="28" spans="1:24" s="17" customFormat="1" ht="39.75" customHeight="1" x14ac:dyDescent="0.25">
      <c r="A28" s="25" t="s">
        <v>50</v>
      </c>
      <c r="B28" s="25" t="s">
        <v>329</v>
      </c>
      <c r="C28" s="25" t="s">
        <v>746</v>
      </c>
      <c r="D28" s="25" t="s">
        <v>10</v>
      </c>
      <c r="E28" s="25" t="s">
        <v>894</v>
      </c>
      <c r="F28" s="25" t="s">
        <v>307</v>
      </c>
      <c r="G28" s="25" t="s">
        <v>330</v>
      </c>
      <c r="H28" s="25" t="s">
        <v>330</v>
      </c>
      <c r="I28" s="25"/>
      <c r="J28" s="25"/>
      <c r="K28" s="25" t="s">
        <v>315</v>
      </c>
      <c r="L28" s="26" t="s">
        <v>26</v>
      </c>
      <c r="M28" s="28">
        <v>1</v>
      </c>
      <c r="N28" s="32">
        <v>15</v>
      </c>
      <c r="O28" s="32">
        <v>180547.95</v>
      </c>
      <c r="P28" s="32">
        <v>1800</v>
      </c>
      <c r="Q28" s="32">
        <v>21665754</v>
      </c>
      <c r="R28" s="49">
        <v>21846301.949999999</v>
      </c>
      <c r="S28" s="18"/>
      <c r="T28" s="18"/>
      <c r="U28" s="18"/>
      <c r="V28" s="18"/>
      <c r="W28" s="18"/>
      <c r="X28" s="19"/>
    </row>
    <row r="29" spans="1:24" s="17" customFormat="1" ht="42" customHeight="1" x14ac:dyDescent="0.25">
      <c r="A29" s="25" t="s">
        <v>51</v>
      </c>
      <c r="B29" s="25" t="s">
        <v>331</v>
      </c>
      <c r="C29" s="25" t="s">
        <v>745</v>
      </c>
      <c r="D29" s="25" t="s">
        <v>14</v>
      </c>
      <c r="E29" s="25" t="s">
        <v>880</v>
      </c>
      <c r="F29" s="25" t="s">
        <v>307</v>
      </c>
      <c r="G29" s="25"/>
      <c r="H29" s="25"/>
      <c r="I29" s="25"/>
      <c r="J29" s="25"/>
      <c r="K29" s="25" t="s">
        <v>312</v>
      </c>
      <c r="L29" s="26" t="s">
        <v>26</v>
      </c>
      <c r="M29" s="28">
        <v>0</v>
      </c>
      <c r="N29" s="28" t="s">
        <v>1252</v>
      </c>
      <c r="O29" s="32" t="s">
        <v>1252</v>
      </c>
      <c r="P29" s="32" t="s">
        <v>1252</v>
      </c>
      <c r="Q29" s="32" t="s">
        <v>1252</v>
      </c>
      <c r="R29" s="49" t="s">
        <v>1252</v>
      </c>
      <c r="S29" s="18"/>
      <c r="T29" s="18"/>
      <c r="U29" s="18"/>
      <c r="V29" s="18"/>
      <c r="W29" s="18"/>
      <c r="X29" s="19"/>
    </row>
    <row r="30" spans="1:24" s="17" customFormat="1" ht="31.5" customHeight="1" x14ac:dyDescent="0.25">
      <c r="A30" s="25" t="s">
        <v>52</v>
      </c>
      <c r="B30" s="25" t="s">
        <v>332</v>
      </c>
      <c r="C30" s="25" t="s">
        <v>598</v>
      </c>
      <c r="D30" s="25" t="s">
        <v>14</v>
      </c>
      <c r="E30" s="25" t="s">
        <v>895</v>
      </c>
      <c r="F30" s="25" t="s">
        <v>307</v>
      </c>
      <c r="G30" s="25"/>
      <c r="H30" s="25"/>
      <c r="I30" s="25"/>
      <c r="J30" s="25"/>
      <c r="K30" s="25" t="s">
        <v>327</v>
      </c>
      <c r="L30" s="26" t="s">
        <v>26</v>
      </c>
      <c r="M30" s="28">
        <v>0</v>
      </c>
      <c r="N30" s="28" t="s">
        <v>1252</v>
      </c>
      <c r="O30" s="32" t="s">
        <v>1252</v>
      </c>
      <c r="P30" s="32" t="s">
        <v>1252</v>
      </c>
      <c r="Q30" s="32" t="s">
        <v>1251</v>
      </c>
      <c r="R30" s="49" t="s">
        <v>1251</v>
      </c>
      <c r="S30" s="18"/>
      <c r="T30" s="18"/>
      <c r="U30" s="18"/>
      <c r="V30" s="18"/>
      <c r="W30" s="18"/>
      <c r="X30" s="19"/>
    </row>
    <row r="31" spans="1:24" s="17" customFormat="1" ht="41.25" customHeight="1" x14ac:dyDescent="0.25">
      <c r="A31" s="25" t="s">
        <v>53</v>
      </c>
      <c r="B31" s="25" t="s">
        <v>599</v>
      </c>
      <c r="C31" s="25" t="s">
        <v>744</v>
      </c>
      <c r="D31" s="25" t="s">
        <v>10</v>
      </c>
      <c r="E31" s="25" t="s">
        <v>896</v>
      </c>
      <c r="F31" s="25" t="s">
        <v>307</v>
      </c>
      <c r="G31" s="25"/>
      <c r="H31" s="25">
        <v>124.22</v>
      </c>
      <c r="I31" s="25" t="s">
        <v>333</v>
      </c>
      <c r="J31" s="25"/>
      <c r="K31" s="25" t="s">
        <v>327</v>
      </c>
      <c r="L31" s="26" t="s">
        <v>26</v>
      </c>
      <c r="M31" s="66" t="s">
        <v>1039</v>
      </c>
      <c r="N31" s="32">
        <v>800</v>
      </c>
      <c r="O31" s="32">
        <v>1262336</v>
      </c>
      <c r="P31" s="32">
        <v>2000</v>
      </c>
      <c r="Q31" s="32">
        <v>248440</v>
      </c>
      <c r="R31" s="49">
        <v>1510776</v>
      </c>
      <c r="S31" s="18"/>
      <c r="T31" s="18"/>
      <c r="U31" s="18"/>
      <c r="V31" s="18"/>
      <c r="W31" s="18"/>
      <c r="X31" s="19"/>
    </row>
    <row r="32" spans="1:24" s="17" customFormat="1" ht="45" customHeight="1" x14ac:dyDescent="0.25">
      <c r="A32" s="25" t="s">
        <v>54</v>
      </c>
      <c r="B32" s="25" t="s">
        <v>334</v>
      </c>
      <c r="C32" s="25" t="s">
        <v>744</v>
      </c>
      <c r="D32" s="25" t="s">
        <v>10</v>
      </c>
      <c r="E32" s="25" t="s">
        <v>897</v>
      </c>
      <c r="F32" s="25" t="s">
        <v>307</v>
      </c>
      <c r="G32" s="25" t="s">
        <v>335</v>
      </c>
      <c r="H32" s="25">
        <v>792.28</v>
      </c>
      <c r="I32" s="25" t="s">
        <v>336</v>
      </c>
      <c r="J32" s="25"/>
      <c r="K32" s="25" t="s">
        <v>312</v>
      </c>
      <c r="L32" s="26" t="s">
        <v>26</v>
      </c>
      <c r="M32" s="28" t="s">
        <v>1037</v>
      </c>
      <c r="N32" s="32">
        <v>800</v>
      </c>
      <c r="O32" s="50">
        <v>3267528</v>
      </c>
      <c r="P32" s="32">
        <v>2000</v>
      </c>
      <c r="Q32" s="32">
        <v>1584560</v>
      </c>
      <c r="R32" s="49">
        <v>4852088</v>
      </c>
      <c r="S32" s="18"/>
      <c r="T32" s="18"/>
      <c r="U32" s="18"/>
      <c r="V32" s="18"/>
      <c r="W32" s="18"/>
      <c r="X32" s="19"/>
    </row>
    <row r="33" spans="1:24" s="17" customFormat="1" ht="48" customHeight="1" x14ac:dyDescent="0.25">
      <c r="A33" s="25" t="s">
        <v>55</v>
      </c>
      <c r="B33" s="25" t="s">
        <v>859</v>
      </c>
      <c r="C33" s="25" t="s">
        <v>743</v>
      </c>
      <c r="D33" s="25" t="s">
        <v>10</v>
      </c>
      <c r="E33" s="25" t="s">
        <v>898</v>
      </c>
      <c r="F33" s="25" t="s">
        <v>785</v>
      </c>
      <c r="G33" s="25" t="s">
        <v>337</v>
      </c>
      <c r="H33" s="46">
        <v>1280.47</v>
      </c>
      <c r="I33" s="25" t="s">
        <v>338</v>
      </c>
      <c r="J33" s="25" t="s">
        <v>339</v>
      </c>
      <c r="K33" s="25" t="s">
        <v>327</v>
      </c>
      <c r="L33" s="26" t="s">
        <v>26</v>
      </c>
      <c r="M33" s="28" t="s">
        <v>1038</v>
      </c>
      <c r="N33" s="32">
        <v>1500</v>
      </c>
      <c r="O33" s="32">
        <v>2336985</v>
      </c>
      <c r="P33" s="27">
        <v>1400</v>
      </c>
      <c r="Q33" s="27">
        <v>1792658</v>
      </c>
      <c r="R33" s="51">
        <v>4129643</v>
      </c>
      <c r="S33" s="18"/>
      <c r="T33" s="18"/>
      <c r="U33" s="18"/>
      <c r="V33" s="18"/>
      <c r="W33" s="18"/>
      <c r="X33" s="19"/>
    </row>
    <row r="34" spans="1:24" s="17" customFormat="1" ht="64.5" customHeight="1" x14ac:dyDescent="0.25">
      <c r="A34" s="25" t="s">
        <v>56</v>
      </c>
      <c r="B34" s="25" t="s">
        <v>329</v>
      </c>
      <c r="C34" s="25" t="s">
        <v>1157</v>
      </c>
      <c r="D34" s="25" t="s">
        <v>600</v>
      </c>
      <c r="E34" s="25" t="s">
        <v>1159</v>
      </c>
      <c r="F34" s="25" t="s">
        <v>307</v>
      </c>
      <c r="G34" s="25">
        <v>631.67999999999995</v>
      </c>
      <c r="H34" s="25"/>
      <c r="I34" s="25" t="s">
        <v>340</v>
      </c>
      <c r="J34" s="25"/>
      <c r="K34" s="25" t="s">
        <v>341</v>
      </c>
      <c r="L34" s="26" t="s">
        <v>24</v>
      </c>
      <c r="M34" s="28" t="s">
        <v>1040</v>
      </c>
      <c r="N34" s="32">
        <v>200</v>
      </c>
      <c r="O34" s="32">
        <v>126336</v>
      </c>
      <c r="P34" s="28" t="s">
        <v>1252</v>
      </c>
      <c r="Q34" s="28" t="s">
        <v>1252</v>
      </c>
      <c r="R34" s="49">
        <v>126336</v>
      </c>
      <c r="S34" s="18"/>
      <c r="T34" s="18"/>
      <c r="U34" s="18"/>
      <c r="V34" s="18"/>
      <c r="W34" s="18"/>
      <c r="X34" s="19"/>
    </row>
    <row r="35" spans="1:24" s="17" customFormat="1" ht="37.5" customHeight="1" x14ac:dyDescent="0.25">
      <c r="A35" s="25" t="s">
        <v>57</v>
      </c>
      <c r="B35" s="25" t="s">
        <v>329</v>
      </c>
      <c r="C35" s="25" t="s">
        <v>342</v>
      </c>
      <c r="D35" s="25" t="s">
        <v>10</v>
      </c>
      <c r="E35" s="25" t="s">
        <v>899</v>
      </c>
      <c r="F35" s="25" t="s">
        <v>307</v>
      </c>
      <c r="G35" s="25" t="s">
        <v>343</v>
      </c>
      <c r="H35" s="25">
        <v>138</v>
      </c>
      <c r="I35" s="25"/>
      <c r="J35" s="25"/>
      <c r="K35" s="25" t="s">
        <v>327</v>
      </c>
      <c r="L35" s="26" t="s">
        <v>26</v>
      </c>
      <c r="M35" s="28">
        <v>0</v>
      </c>
      <c r="N35" s="32">
        <v>300</v>
      </c>
      <c r="O35" s="32">
        <v>524628</v>
      </c>
      <c r="P35" s="44" t="s">
        <v>1224</v>
      </c>
      <c r="Q35" s="32">
        <v>248440</v>
      </c>
      <c r="R35" s="51" t="s">
        <v>1362</v>
      </c>
      <c r="S35" s="18"/>
      <c r="T35" s="18"/>
      <c r="U35" s="18"/>
      <c r="V35" s="18"/>
      <c r="W35" s="18"/>
      <c r="X35" s="19"/>
    </row>
    <row r="36" spans="1:24" s="17" customFormat="1" ht="64.5" customHeight="1" x14ac:dyDescent="0.25">
      <c r="A36" s="25" t="s">
        <v>58</v>
      </c>
      <c r="B36" s="25" t="s">
        <v>858</v>
      </c>
      <c r="C36" s="25" t="s">
        <v>1160</v>
      </c>
      <c r="D36" s="25" t="s">
        <v>14</v>
      </c>
      <c r="E36" s="25" t="s">
        <v>900</v>
      </c>
      <c r="F36" s="25" t="s">
        <v>494</v>
      </c>
      <c r="G36" s="25" t="s">
        <v>344</v>
      </c>
      <c r="H36" s="25">
        <v>194</v>
      </c>
      <c r="I36" s="25" t="s">
        <v>345</v>
      </c>
      <c r="J36" s="25" t="s">
        <v>346</v>
      </c>
      <c r="K36" s="25" t="s">
        <v>299</v>
      </c>
      <c r="L36" s="26" t="s">
        <v>24</v>
      </c>
      <c r="M36" s="28" t="s">
        <v>1041</v>
      </c>
      <c r="N36" s="32">
        <v>500</v>
      </c>
      <c r="O36" s="27">
        <v>534240</v>
      </c>
      <c r="P36" s="28" t="s">
        <v>1224</v>
      </c>
      <c r="Q36" s="28" t="s">
        <v>1364</v>
      </c>
      <c r="R36" s="52" t="s">
        <v>1363</v>
      </c>
      <c r="S36" s="18"/>
      <c r="T36" s="18"/>
      <c r="U36" s="18"/>
      <c r="V36" s="18"/>
      <c r="W36" s="18"/>
      <c r="X36" s="19"/>
    </row>
    <row r="37" spans="1:24" s="17" customFormat="1" ht="36" customHeight="1" x14ac:dyDescent="0.25">
      <c r="A37" s="25" t="s">
        <v>59</v>
      </c>
      <c r="B37" s="25" t="s">
        <v>347</v>
      </c>
      <c r="C37" s="25" t="s">
        <v>601</v>
      </c>
      <c r="D37" s="25" t="s">
        <v>10</v>
      </c>
      <c r="E37" s="25" t="s">
        <v>628</v>
      </c>
      <c r="F37" s="25" t="s">
        <v>307</v>
      </c>
      <c r="G37" s="25"/>
      <c r="H37" s="25"/>
      <c r="I37" s="25" t="s">
        <v>349</v>
      </c>
      <c r="J37" s="25"/>
      <c r="K37" s="25" t="s">
        <v>327</v>
      </c>
      <c r="L37" s="26" t="s">
        <v>26</v>
      </c>
      <c r="M37" s="28" t="s">
        <v>1042</v>
      </c>
      <c r="N37" s="32">
        <v>100</v>
      </c>
      <c r="O37" s="28" t="s">
        <v>1252</v>
      </c>
      <c r="P37" s="28" t="s">
        <v>1252</v>
      </c>
      <c r="Q37" s="28" t="s">
        <v>1252</v>
      </c>
      <c r="R37" s="52" t="s">
        <v>1252</v>
      </c>
      <c r="S37" s="18"/>
      <c r="T37" s="18"/>
      <c r="U37" s="18"/>
      <c r="V37" s="18"/>
      <c r="W37" s="18"/>
      <c r="X37" s="19"/>
    </row>
    <row r="38" spans="1:24" s="17" customFormat="1" ht="65.25" customHeight="1" x14ac:dyDescent="0.25">
      <c r="A38" s="25" t="s">
        <v>60</v>
      </c>
      <c r="B38" s="25" t="s">
        <v>329</v>
      </c>
      <c r="C38" s="25" t="s">
        <v>348</v>
      </c>
      <c r="D38" s="25" t="s">
        <v>14</v>
      </c>
      <c r="E38" s="25" t="s">
        <v>901</v>
      </c>
      <c r="F38" s="25" t="s">
        <v>307</v>
      </c>
      <c r="G38" s="25"/>
      <c r="H38" s="25"/>
      <c r="I38" s="25"/>
      <c r="J38" s="25"/>
      <c r="K38" s="25" t="s">
        <v>299</v>
      </c>
      <c r="L38" s="26" t="s">
        <v>24</v>
      </c>
      <c r="M38" s="28" t="s">
        <v>1043</v>
      </c>
      <c r="N38" s="32">
        <v>150</v>
      </c>
      <c r="O38" s="32">
        <v>104362.5</v>
      </c>
      <c r="P38" s="28" t="s">
        <v>1252</v>
      </c>
      <c r="Q38" s="28" t="s">
        <v>1252</v>
      </c>
      <c r="R38" s="51">
        <v>104362.5</v>
      </c>
      <c r="S38" s="18"/>
      <c r="T38" s="18"/>
      <c r="U38" s="18"/>
      <c r="V38" s="18"/>
      <c r="W38" s="18"/>
      <c r="X38" s="19"/>
    </row>
    <row r="39" spans="1:24" s="17" customFormat="1" ht="75.75" customHeight="1" x14ac:dyDescent="0.25">
      <c r="A39" s="25" t="s">
        <v>61</v>
      </c>
      <c r="B39" s="25" t="s">
        <v>758</v>
      </c>
      <c r="C39" s="25" t="s">
        <v>602</v>
      </c>
      <c r="D39" s="25" t="s">
        <v>11</v>
      </c>
      <c r="E39" s="25" t="s">
        <v>784</v>
      </c>
      <c r="F39" s="25" t="s">
        <v>304</v>
      </c>
      <c r="G39" s="25" t="s">
        <v>350</v>
      </c>
      <c r="H39" s="25" t="s">
        <v>351</v>
      </c>
      <c r="I39" s="25"/>
      <c r="J39" s="25" t="s">
        <v>352</v>
      </c>
      <c r="K39" s="25" t="s">
        <v>308</v>
      </c>
      <c r="L39" s="26" t="s">
        <v>25</v>
      </c>
      <c r="M39" s="28" t="s">
        <v>1044</v>
      </c>
      <c r="N39" s="32" t="s">
        <v>1252</v>
      </c>
      <c r="O39" s="32" t="s">
        <v>1252</v>
      </c>
      <c r="P39" s="28" t="s">
        <v>1344</v>
      </c>
      <c r="Q39" s="28" t="s">
        <v>1252</v>
      </c>
      <c r="R39" s="52" t="s">
        <v>1252</v>
      </c>
      <c r="S39" s="18"/>
      <c r="T39" s="18"/>
      <c r="U39" s="18"/>
      <c r="V39" s="18"/>
      <c r="W39" s="18"/>
      <c r="X39" s="19"/>
    </row>
    <row r="40" spans="1:24" s="17" customFormat="1" ht="49.5" customHeight="1" x14ac:dyDescent="0.25">
      <c r="A40" s="25" t="s">
        <v>62</v>
      </c>
      <c r="B40" s="25" t="s">
        <v>353</v>
      </c>
      <c r="C40" s="25" t="s">
        <v>742</v>
      </c>
      <c r="D40" s="25" t="s">
        <v>10</v>
      </c>
      <c r="E40" s="25" t="s">
        <v>902</v>
      </c>
      <c r="F40" s="25" t="s">
        <v>353</v>
      </c>
      <c r="G40" s="25" t="s">
        <v>354</v>
      </c>
      <c r="H40" s="25">
        <v>110.9</v>
      </c>
      <c r="I40" s="25" t="s">
        <v>355</v>
      </c>
      <c r="J40" s="25"/>
      <c r="K40" s="25" t="s">
        <v>356</v>
      </c>
      <c r="L40" s="26" t="s">
        <v>24</v>
      </c>
      <c r="M40" s="28" t="s">
        <v>1045</v>
      </c>
      <c r="N40" s="32" t="s">
        <v>1252</v>
      </c>
      <c r="O40" s="28" t="s">
        <v>1252</v>
      </c>
      <c r="P40" s="28" t="s">
        <v>1252</v>
      </c>
      <c r="Q40" s="28" t="s">
        <v>1252</v>
      </c>
      <c r="R40" s="52" t="s">
        <v>1252</v>
      </c>
      <c r="S40" s="18"/>
      <c r="T40" s="18"/>
      <c r="U40" s="18"/>
      <c r="V40" s="18"/>
      <c r="W40" s="18"/>
      <c r="X40" s="19"/>
    </row>
    <row r="41" spans="1:24" s="17" customFormat="1" ht="54.75" customHeight="1" x14ac:dyDescent="0.25">
      <c r="A41" s="25" t="s">
        <v>63</v>
      </c>
      <c r="B41" s="25" t="s">
        <v>357</v>
      </c>
      <c r="C41" s="25" t="s">
        <v>358</v>
      </c>
      <c r="D41" s="25" t="s">
        <v>10</v>
      </c>
      <c r="E41" s="25" t="s">
        <v>1161</v>
      </c>
      <c r="F41" s="25" t="s">
        <v>307</v>
      </c>
      <c r="G41" s="25">
        <v>891.87</v>
      </c>
      <c r="H41" s="25">
        <v>165</v>
      </c>
      <c r="I41" s="25"/>
      <c r="J41" s="25"/>
      <c r="K41" s="25" t="s">
        <v>299</v>
      </c>
      <c r="L41" s="26" t="s">
        <v>24</v>
      </c>
      <c r="M41" s="63" t="s">
        <v>1074</v>
      </c>
      <c r="N41" s="32">
        <v>325</v>
      </c>
      <c r="O41" s="32">
        <v>289857.75</v>
      </c>
      <c r="P41" s="28" t="s">
        <v>1225</v>
      </c>
      <c r="Q41" s="27">
        <v>297000</v>
      </c>
      <c r="R41" s="51" t="s">
        <v>1365</v>
      </c>
      <c r="S41" s="18"/>
      <c r="T41" s="18"/>
      <c r="U41" s="18"/>
      <c r="V41" s="18"/>
      <c r="W41" s="18"/>
      <c r="X41" s="19"/>
    </row>
    <row r="42" spans="1:24" s="17" customFormat="1" ht="53.25" customHeight="1" x14ac:dyDescent="0.25">
      <c r="A42" s="25" t="s">
        <v>64</v>
      </c>
      <c r="B42" s="25" t="s">
        <v>329</v>
      </c>
      <c r="C42" s="25" t="s">
        <v>359</v>
      </c>
      <c r="D42" s="25" t="s">
        <v>10</v>
      </c>
      <c r="E42" s="25" t="s">
        <v>903</v>
      </c>
      <c r="F42" s="25" t="s">
        <v>307</v>
      </c>
      <c r="G42" s="25">
        <v>318.11</v>
      </c>
      <c r="H42" s="25"/>
      <c r="I42" s="25"/>
      <c r="J42" s="25"/>
      <c r="K42" s="25" t="s">
        <v>360</v>
      </c>
      <c r="L42" s="26" t="s">
        <v>24</v>
      </c>
      <c r="M42" s="28" t="s">
        <v>1046</v>
      </c>
      <c r="N42" s="32">
        <v>100</v>
      </c>
      <c r="O42" s="32">
        <v>31811</v>
      </c>
      <c r="P42" s="28" t="s">
        <v>1252</v>
      </c>
      <c r="Q42" s="28" t="s">
        <v>1252</v>
      </c>
      <c r="R42" s="51">
        <v>31811</v>
      </c>
      <c r="S42" s="18"/>
      <c r="T42" s="18"/>
      <c r="U42" s="18"/>
      <c r="V42" s="18"/>
      <c r="W42" s="18"/>
      <c r="X42" s="19"/>
    </row>
    <row r="43" spans="1:24" s="17" customFormat="1" ht="38.25" customHeight="1" x14ac:dyDescent="0.25">
      <c r="A43" s="25" t="s">
        <v>65</v>
      </c>
      <c r="B43" s="25" t="s">
        <v>353</v>
      </c>
      <c r="C43" s="25" t="s">
        <v>359</v>
      </c>
      <c r="D43" s="25" t="s">
        <v>10</v>
      </c>
      <c r="E43" s="25" t="s">
        <v>1162</v>
      </c>
      <c r="F43" s="25" t="s">
        <v>353</v>
      </c>
      <c r="G43" s="25">
        <v>462</v>
      </c>
      <c r="H43" s="25">
        <v>120</v>
      </c>
      <c r="I43" s="25"/>
      <c r="J43" s="25"/>
      <c r="K43" s="25" t="s">
        <v>299</v>
      </c>
      <c r="L43" s="26" t="s">
        <v>24</v>
      </c>
      <c r="M43" s="28" t="s">
        <v>1042</v>
      </c>
      <c r="N43" s="32">
        <v>100</v>
      </c>
      <c r="O43" s="32">
        <v>46200</v>
      </c>
      <c r="P43" s="28" t="s">
        <v>1224</v>
      </c>
      <c r="Q43" s="27">
        <v>216000</v>
      </c>
      <c r="R43" s="51" t="s">
        <v>1366</v>
      </c>
      <c r="S43" s="18"/>
      <c r="T43" s="18"/>
      <c r="U43" s="18"/>
      <c r="V43" s="18"/>
      <c r="W43" s="18"/>
      <c r="X43" s="19"/>
    </row>
    <row r="44" spans="1:24" s="17" customFormat="1" ht="68.25" customHeight="1" x14ac:dyDescent="0.25">
      <c r="A44" s="25" t="s">
        <v>66</v>
      </c>
      <c r="B44" s="25" t="s">
        <v>857</v>
      </c>
      <c r="C44" s="25" t="s">
        <v>741</v>
      </c>
      <c r="D44" s="25" t="s">
        <v>12</v>
      </c>
      <c r="E44" s="25" t="s">
        <v>904</v>
      </c>
      <c r="F44" s="25" t="s">
        <v>302</v>
      </c>
      <c r="G44" s="25">
        <v>942.24</v>
      </c>
      <c r="H44" s="25">
        <v>278.47000000000003</v>
      </c>
      <c r="I44" s="25" t="s">
        <v>361</v>
      </c>
      <c r="J44" s="25" t="s">
        <v>362</v>
      </c>
      <c r="K44" s="25" t="s">
        <v>327</v>
      </c>
      <c r="L44" s="26" t="s">
        <v>26</v>
      </c>
      <c r="M44" s="28" t="s">
        <v>1047</v>
      </c>
      <c r="N44" s="28" t="s">
        <v>1217</v>
      </c>
      <c r="O44" s="32">
        <v>263827.20000000001</v>
      </c>
      <c r="P44" s="28" t="s">
        <v>1224</v>
      </c>
      <c r="Q44" s="44" t="s">
        <v>1367</v>
      </c>
      <c r="R44" s="52" t="s">
        <v>1368</v>
      </c>
      <c r="S44" s="18"/>
      <c r="T44" s="18"/>
      <c r="U44" s="18"/>
      <c r="V44" s="18"/>
      <c r="W44" s="18"/>
      <c r="X44" s="19"/>
    </row>
    <row r="45" spans="1:24" s="17" customFormat="1" ht="43.5" customHeight="1" x14ac:dyDescent="0.25">
      <c r="A45" s="25" t="s">
        <v>67</v>
      </c>
      <c r="B45" s="25" t="s">
        <v>329</v>
      </c>
      <c r="C45" s="25" t="s">
        <v>740</v>
      </c>
      <c r="D45" s="25" t="s">
        <v>10</v>
      </c>
      <c r="E45" s="25" t="s">
        <v>1163</v>
      </c>
      <c r="F45" s="25" t="s">
        <v>307</v>
      </c>
      <c r="G45" s="25">
        <v>259.58</v>
      </c>
      <c r="H45" s="25">
        <v>205</v>
      </c>
      <c r="I45" s="25"/>
      <c r="J45" s="25"/>
      <c r="K45" s="25" t="s">
        <v>299</v>
      </c>
      <c r="L45" s="26" t="s">
        <v>24</v>
      </c>
      <c r="M45" s="28" t="s">
        <v>1048</v>
      </c>
      <c r="N45" s="48">
        <v>280</v>
      </c>
      <c r="O45" s="32">
        <v>72682.399999999994</v>
      </c>
      <c r="P45" s="28" t="s">
        <v>1224</v>
      </c>
      <c r="Q45" s="28" t="s">
        <v>1370</v>
      </c>
      <c r="R45" s="53" t="s">
        <v>1371</v>
      </c>
      <c r="S45" s="18"/>
      <c r="T45" s="18"/>
      <c r="U45" s="18"/>
      <c r="V45" s="18"/>
      <c r="W45" s="18"/>
      <c r="X45" s="19"/>
    </row>
    <row r="46" spans="1:24" s="17" customFormat="1" ht="75.75" customHeight="1" x14ac:dyDescent="0.25">
      <c r="A46" s="25" t="s">
        <v>68</v>
      </c>
      <c r="B46" s="25" t="s">
        <v>329</v>
      </c>
      <c r="C46" s="25" t="s">
        <v>363</v>
      </c>
      <c r="D46" s="25" t="s">
        <v>14</v>
      </c>
      <c r="E46" s="25" t="s">
        <v>1164</v>
      </c>
      <c r="F46" s="25" t="s">
        <v>307</v>
      </c>
      <c r="G46" s="25"/>
      <c r="H46" s="25"/>
      <c r="I46" s="25" t="s">
        <v>364</v>
      </c>
      <c r="J46" s="25"/>
      <c r="K46" s="25" t="s">
        <v>327</v>
      </c>
      <c r="L46" s="26" t="s">
        <v>26</v>
      </c>
      <c r="M46" s="66" t="s">
        <v>1075</v>
      </c>
      <c r="N46" s="32">
        <v>50</v>
      </c>
      <c r="O46" s="32">
        <v>39807</v>
      </c>
      <c r="P46" s="28" t="s">
        <v>1224</v>
      </c>
      <c r="Q46" s="28" t="s">
        <v>1369</v>
      </c>
      <c r="R46" s="53" t="s">
        <v>1372</v>
      </c>
      <c r="S46" s="18"/>
      <c r="T46" s="18"/>
      <c r="U46" s="18"/>
      <c r="V46" s="18"/>
      <c r="W46" s="18"/>
      <c r="X46" s="19"/>
    </row>
    <row r="47" spans="1:24" s="17" customFormat="1" ht="29.25" customHeight="1" x14ac:dyDescent="0.25">
      <c r="A47" s="25" t="s">
        <v>69</v>
      </c>
      <c r="B47" s="25" t="s">
        <v>366</v>
      </c>
      <c r="C47" s="25" t="s">
        <v>603</v>
      </c>
      <c r="D47" s="25" t="s">
        <v>10</v>
      </c>
      <c r="E47" s="25" t="s">
        <v>626</v>
      </c>
      <c r="F47" s="25" t="s">
        <v>307</v>
      </c>
      <c r="G47" s="25"/>
      <c r="H47" s="25"/>
      <c r="I47" s="25"/>
      <c r="J47" s="25"/>
      <c r="K47" s="25" t="s">
        <v>315</v>
      </c>
      <c r="L47" s="26" t="s">
        <v>26</v>
      </c>
      <c r="M47" s="28">
        <v>0</v>
      </c>
      <c r="N47" s="28" t="s">
        <v>1252</v>
      </c>
      <c r="O47" s="28" t="s">
        <v>1251</v>
      </c>
      <c r="P47" s="28" t="s">
        <v>1252</v>
      </c>
      <c r="Q47" s="28" t="s">
        <v>1252</v>
      </c>
      <c r="R47" s="52" t="s">
        <v>1252</v>
      </c>
      <c r="S47" s="18"/>
      <c r="T47" s="18"/>
      <c r="U47" s="18"/>
      <c r="V47" s="18"/>
      <c r="W47" s="18"/>
      <c r="X47" s="19"/>
    </row>
    <row r="48" spans="1:24" s="17" customFormat="1" ht="33.75" customHeight="1" x14ac:dyDescent="0.25">
      <c r="A48" s="25" t="s">
        <v>70</v>
      </c>
      <c r="B48" s="25" t="s">
        <v>458</v>
      </c>
      <c r="C48" s="25" t="s">
        <v>739</v>
      </c>
      <c r="D48" s="25" t="s">
        <v>11</v>
      </c>
      <c r="E48" s="25" t="s">
        <v>878</v>
      </c>
      <c r="F48" s="25" t="s">
        <v>307</v>
      </c>
      <c r="G48" s="25">
        <v>796.14</v>
      </c>
      <c r="H48" s="25">
        <v>237</v>
      </c>
      <c r="I48" s="25"/>
      <c r="J48" s="25"/>
      <c r="K48" s="25" t="s">
        <v>327</v>
      </c>
      <c r="L48" s="26" t="s">
        <v>26</v>
      </c>
      <c r="M48" s="28" t="s">
        <v>1049</v>
      </c>
      <c r="N48" s="32">
        <v>325</v>
      </c>
      <c r="O48" s="32">
        <v>258745.5</v>
      </c>
      <c r="P48" s="28" t="s">
        <v>1224</v>
      </c>
      <c r="Q48" s="28" t="s">
        <v>1369</v>
      </c>
      <c r="R48" s="51">
        <v>685345.5</v>
      </c>
      <c r="S48" s="18"/>
      <c r="T48" s="18"/>
      <c r="U48" s="18"/>
      <c r="V48" s="18"/>
      <c r="W48" s="18"/>
      <c r="X48" s="19"/>
    </row>
    <row r="49" spans="1:24" s="17" customFormat="1" ht="28.5" customHeight="1" x14ac:dyDescent="0.25">
      <c r="A49" s="25" t="s">
        <v>71</v>
      </c>
      <c r="B49" s="25" t="s">
        <v>366</v>
      </c>
      <c r="C49" s="25" t="s">
        <v>1425</v>
      </c>
      <c r="D49" s="25" t="s">
        <v>15</v>
      </c>
      <c r="E49" s="25" t="s">
        <v>878</v>
      </c>
      <c r="F49" s="25" t="s">
        <v>307</v>
      </c>
      <c r="G49" s="25"/>
      <c r="H49" s="25"/>
      <c r="I49" s="25"/>
      <c r="J49" s="25"/>
      <c r="K49" s="25" t="s">
        <v>312</v>
      </c>
      <c r="L49" s="26" t="s">
        <v>26</v>
      </c>
      <c r="M49" s="28" t="s">
        <v>1030</v>
      </c>
      <c r="N49" s="32">
        <v>325</v>
      </c>
      <c r="O49" s="50">
        <v>263750.5</v>
      </c>
      <c r="P49" s="28" t="s">
        <v>1224</v>
      </c>
      <c r="Q49" s="54" t="s">
        <v>1421</v>
      </c>
      <c r="R49" s="51">
        <v>2226614.5</v>
      </c>
      <c r="S49" s="18"/>
      <c r="T49" s="18"/>
      <c r="U49" s="18"/>
      <c r="V49" s="18"/>
      <c r="W49" s="18"/>
      <c r="X49" s="19"/>
    </row>
    <row r="50" spans="1:24" s="17" customFormat="1" ht="37.5" customHeight="1" x14ac:dyDescent="0.25">
      <c r="A50" s="25" t="s">
        <v>72</v>
      </c>
      <c r="B50" s="25" t="s">
        <v>365</v>
      </c>
      <c r="C50" s="25" t="s">
        <v>604</v>
      </c>
      <c r="D50" s="25" t="s">
        <v>14</v>
      </c>
      <c r="E50" s="25" t="s">
        <v>639</v>
      </c>
      <c r="F50" s="25" t="s">
        <v>307</v>
      </c>
      <c r="G50" s="25"/>
      <c r="H50" s="25"/>
      <c r="I50" s="25"/>
      <c r="J50" s="25"/>
      <c r="K50" s="25" t="s">
        <v>312</v>
      </c>
      <c r="L50" s="26" t="s">
        <v>26</v>
      </c>
      <c r="M50" s="66" t="s">
        <v>1073</v>
      </c>
      <c r="N50" s="32">
        <v>100</v>
      </c>
      <c r="O50" s="32">
        <v>39464</v>
      </c>
      <c r="P50" s="28" t="s">
        <v>1252</v>
      </c>
      <c r="Q50" s="28" t="s">
        <v>1252</v>
      </c>
      <c r="R50" s="51">
        <v>39464</v>
      </c>
      <c r="S50" s="18"/>
      <c r="T50" s="18"/>
      <c r="U50" s="18"/>
      <c r="V50" s="18"/>
      <c r="W50" s="18"/>
      <c r="X50" s="19"/>
    </row>
    <row r="51" spans="1:24" s="17" customFormat="1" ht="73.5" customHeight="1" x14ac:dyDescent="0.25">
      <c r="A51" s="25" t="s">
        <v>73</v>
      </c>
      <c r="B51" s="25" t="s">
        <v>605</v>
      </c>
      <c r="C51" s="25" t="s">
        <v>367</v>
      </c>
      <c r="D51" s="25" t="s">
        <v>14</v>
      </c>
      <c r="E51" s="25" t="s">
        <v>905</v>
      </c>
      <c r="F51" s="25" t="s">
        <v>307</v>
      </c>
      <c r="G51" s="25"/>
      <c r="H51" s="25"/>
      <c r="I51" s="25" t="s">
        <v>368</v>
      </c>
      <c r="J51" s="25"/>
      <c r="K51" s="25" t="s">
        <v>299</v>
      </c>
      <c r="L51" s="26" t="s">
        <v>24</v>
      </c>
      <c r="M51" s="28" t="s">
        <v>1050</v>
      </c>
      <c r="N51" s="32">
        <v>50</v>
      </c>
      <c r="O51" s="32">
        <v>64688.5</v>
      </c>
      <c r="P51" s="28" t="s">
        <v>1224</v>
      </c>
      <c r="Q51" s="28" t="s">
        <v>1373</v>
      </c>
      <c r="R51" s="53" t="s">
        <v>1374</v>
      </c>
      <c r="S51" s="18"/>
      <c r="T51" s="18"/>
      <c r="U51" s="18"/>
      <c r="V51" s="18"/>
      <c r="W51" s="18"/>
      <c r="X51" s="19"/>
    </row>
    <row r="52" spans="1:24" s="17" customFormat="1" ht="66.75" customHeight="1" x14ac:dyDescent="0.25">
      <c r="A52" s="25" t="s">
        <v>74</v>
      </c>
      <c r="B52" s="25" t="s">
        <v>329</v>
      </c>
      <c r="C52" s="25" t="s">
        <v>738</v>
      </c>
      <c r="D52" s="25" t="s">
        <v>11</v>
      </c>
      <c r="E52" s="25" t="s">
        <v>906</v>
      </c>
      <c r="F52" s="25" t="s">
        <v>307</v>
      </c>
      <c r="G52" s="46">
        <v>1338.75</v>
      </c>
      <c r="H52" s="25">
        <v>334.9</v>
      </c>
      <c r="I52" s="25" t="s">
        <v>369</v>
      </c>
      <c r="J52" s="25"/>
      <c r="K52" s="25" t="s">
        <v>299</v>
      </c>
      <c r="L52" s="26" t="s">
        <v>24</v>
      </c>
      <c r="M52" s="28" t="s">
        <v>1036</v>
      </c>
      <c r="N52" s="32">
        <v>200</v>
      </c>
      <c r="O52" s="32">
        <v>267750</v>
      </c>
      <c r="P52" s="28" t="s">
        <v>1224</v>
      </c>
      <c r="Q52" s="28" t="s">
        <v>1373</v>
      </c>
      <c r="R52" s="53" t="s">
        <v>1375</v>
      </c>
      <c r="S52" s="18"/>
      <c r="T52" s="18"/>
      <c r="U52" s="18"/>
      <c r="V52" s="18"/>
      <c r="W52" s="18"/>
      <c r="X52" s="19"/>
    </row>
    <row r="53" spans="1:24" s="17" customFormat="1" ht="67.5" customHeight="1" x14ac:dyDescent="0.25">
      <c r="A53" s="25" t="s">
        <v>75</v>
      </c>
      <c r="B53" s="25" t="s">
        <v>1438</v>
      </c>
      <c r="C53" s="25" t="s">
        <v>737</v>
      </c>
      <c r="D53" s="25" t="s">
        <v>12</v>
      </c>
      <c r="E53" s="25" t="s">
        <v>813</v>
      </c>
      <c r="F53" s="25" t="s">
        <v>759</v>
      </c>
      <c r="G53" s="25"/>
      <c r="H53" s="25"/>
      <c r="I53" s="25" t="s">
        <v>370</v>
      </c>
      <c r="J53" s="25"/>
      <c r="K53" s="25" t="s">
        <v>299</v>
      </c>
      <c r="L53" s="26" t="s">
        <v>24</v>
      </c>
      <c r="M53" s="28" t="s">
        <v>1051</v>
      </c>
      <c r="N53" s="28" t="s">
        <v>1252</v>
      </c>
      <c r="O53" s="28" t="s">
        <v>1252</v>
      </c>
      <c r="P53" s="28" t="s">
        <v>1252</v>
      </c>
      <c r="Q53" s="28" t="s">
        <v>1252</v>
      </c>
      <c r="R53" s="52" t="s">
        <v>1252</v>
      </c>
      <c r="S53" s="18"/>
      <c r="T53" s="18"/>
      <c r="U53" s="18"/>
      <c r="V53" s="18"/>
      <c r="W53" s="18"/>
      <c r="X53" s="19"/>
    </row>
    <row r="54" spans="1:24" s="17" customFormat="1" ht="48" customHeight="1" x14ac:dyDescent="0.25">
      <c r="A54" s="25" t="s">
        <v>76</v>
      </c>
      <c r="B54" s="25" t="s">
        <v>606</v>
      </c>
      <c r="C54" s="25" t="s">
        <v>736</v>
      </c>
      <c r="D54" s="25" t="s">
        <v>13</v>
      </c>
      <c r="E54" s="25" t="s">
        <v>1165</v>
      </c>
      <c r="F54" s="25" t="s">
        <v>371</v>
      </c>
      <c r="G54" s="65">
        <v>1271</v>
      </c>
      <c r="H54" s="25">
        <v>483.22</v>
      </c>
      <c r="I54" s="25"/>
      <c r="J54" s="25"/>
      <c r="K54" s="25" t="s">
        <v>327</v>
      </c>
      <c r="L54" s="26" t="s">
        <v>26</v>
      </c>
      <c r="M54" s="63" t="s">
        <v>1052</v>
      </c>
      <c r="N54" s="32">
        <v>3000</v>
      </c>
      <c r="O54" s="32">
        <v>3813000</v>
      </c>
      <c r="P54" s="28" t="s">
        <v>1376</v>
      </c>
      <c r="Q54" s="28" t="s">
        <v>1377</v>
      </c>
      <c r="R54" s="51" t="s">
        <v>1378</v>
      </c>
      <c r="S54" s="18"/>
      <c r="T54" s="18"/>
      <c r="U54" s="18"/>
      <c r="V54" s="18"/>
      <c r="W54" s="18"/>
      <c r="X54" s="19"/>
    </row>
    <row r="55" spans="1:24" s="17" customFormat="1" ht="64.5" customHeight="1" x14ac:dyDescent="0.25">
      <c r="A55" s="25" t="s">
        <v>77</v>
      </c>
      <c r="B55" s="25" t="s">
        <v>372</v>
      </c>
      <c r="C55" s="25" t="s">
        <v>1166</v>
      </c>
      <c r="D55" s="25" t="s">
        <v>10</v>
      </c>
      <c r="E55" s="25" t="s">
        <v>907</v>
      </c>
      <c r="F55" s="25" t="s">
        <v>307</v>
      </c>
      <c r="G55" s="46">
        <v>8712.69</v>
      </c>
      <c r="H55" s="46">
        <v>1008.02</v>
      </c>
      <c r="I55" s="25" t="s">
        <v>373</v>
      </c>
      <c r="J55" s="25"/>
      <c r="K55" s="25" t="s">
        <v>299</v>
      </c>
      <c r="L55" s="26" t="s">
        <v>24</v>
      </c>
      <c r="M55" s="28" t="s">
        <v>1053</v>
      </c>
      <c r="N55" s="32">
        <v>1000</v>
      </c>
      <c r="O55" s="32">
        <v>8712690</v>
      </c>
      <c r="P55" s="28" t="s">
        <v>1224</v>
      </c>
      <c r="Q55" s="27">
        <v>1814436</v>
      </c>
      <c r="R55" s="53" t="s">
        <v>1379</v>
      </c>
      <c r="S55" s="18"/>
      <c r="T55" s="18"/>
      <c r="U55" s="18"/>
      <c r="V55" s="18"/>
      <c r="W55" s="18"/>
      <c r="X55" s="19"/>
    </row>
    <row r="56" spans="1:24" s="17" customFormat="1" ht="75" customHeight="1" x14ac:dyDescent="0.25">
      <c r="A56" s="25" t="s">
        <v>78</v>
      </c>
      <c r="B56" s="25" t="s">
        <v>592</v>
      </c>
      <c r="C56" s="25" t="s">
        <v>735</v>
      </c>
      <c r="D56" s="25" t="s">
        <v>10</v>
      </c>
      <c r="E56" s="25" t="s">
        <v>908</v>
      </c>
      <c r="F56" s="25" t="s">
        <v>591</v>
      </c>
      <c r="G56" s="46">
        <v>4605.9399999999996</v>
      </c>
      <c r="H56" s="25"/>
      <c r="I56" s="25"/>
      <c r="J56" s="25" t="s">
        <v>374</v>
      </c>
      <c r="K56" s="25" t="s">
        <v>308</v>
      </c>
      <c r="L56" s="26" t="s">
        <v>25</v>
      </c>
      <c r="M56" s="28">
        <v>0</v>
      </c>
      <c r="N56" s="32">
        <v>800</v>
      </c>
      <c r="O56" s="32">
        <v>3684752</v>
      </c>
      <c r="P56" s="28" t="s">
        <v>1252</v>
      </c>
      <c r="Q56" s="28" t="s">
        <v>1252</v>
      </c>
      <c r="R56" s="51" t="s">
        <v>1380</v>
      </c>
      <c r="S56" s="18"/>
      <c r="T56" s="18"/>
      <c r="U56" s="18"/>
      <c r="V56" s="18"/>
      <c r="W56" s="18"/>
      <c r="X56" s="19"/>
    </row>
    <row r="57" spans="1:24" s="17" customFormat="1" ht="71.25" customHeight="1" x14ac:dyDescent="0.25">
      <c r="A57" s="25" t="s">
        <v>79</v>
      </c>
      <c r="B57" s="25" t="s">
        <v>429</v>
      </c>
      <c r="C57" s="25" t="s">
        <v>735</v>
      </c>
      <c r="D57" s="25" t="s">
        <v>10</v>
      </c>
      <c r="E57" s="25" t="s">
        <v>909</v>
      </c>
      <c r="F57" s="25" t="s">
        <v>307</v>
      </c>
      <c r="G57" s="25">
        <v>4605.9399999999996</v>
      </c>
      <c r="H57" s="25"/>
      <c r="I57" s="25"/>
      <c r="J57" s="25"/>
      <c r="K57" s="25" t="s">
        <v>308</v>
      </c>
      <c r="L57" s="26" t="s">
        <v>25</v>
      </c>
      <c r="M57" s="28">
        <v>0</v>
      </c>
      <c r="N57" s="32">
        <v>800</v>
      </c>
      <c r="O57" s="32">
        <v>3684744</v>
      </c>
      <c r="P57" s="28" t="s">
        <v>1252</v>
      </c>
      <c r="Q57" s="28" t="s">
        <v>1252</v>
      </c>
      <c r="R57" s="52" t="s">
        <v>1381</v>
      </c>
      <c r="S57" s="18"/>
      <c r="T57" s="18"/>
      <c r="U57" s="18"/>
      <c r="V57" s="18"/>
      <c r="W57" s="18"/>
      <c r="X57" s="19"/>
    </row>
    <row r="58" spans="1:24" s="17" customFormat="1" ht="72" customHeight="1" x14ac:dyDescent="0.25">
      <c r="A58" s="25" t="s">
        <v>80</v>
      </c>
      <c r="B58" s="25" t="s">
        <v>590</v>
      </c>
      <c r="C58" s="25" t="s">
        <v>734</v>
      </c>
      <c r="D58" s="25" t="s">
        <v>10</v>
      </c>
      <c r="E58" s="25" t="s">
        <v>910</v>
      </c>
      <c r="F58" s="25" t="s">
        <v>307</v>
      </c>
      <c r="G58" s="25">
        <v>4605.9399999999996</v>
      </c>
      <c r="H58" s="25"/>
      <c r="I58" s="25"/>
      <c r="J58" s="25"/>
      <c r="K58" s="25" t="s">
        <v>308</v>
      </c>
      <c r="L58" s="26" t="s">
        <v>25</v>
      </c>
      <c r="M58" s="28" t="s">
        <v>1054</v>
      </c>
      <c r="N58" s="32">
        <v>800</v>
      </c>
      <c r="O58" s="32">
        <v>3684744</v>
      </c>
      <c r="P58" s="28" t="s">
        <v>1252</v>
      </c>
      <c r="Q58" s="28" t="s">
        <v>1252</v>
      </c>
      <c r="R58" s="52" t="s">
        <v>1252</v>
      </c>
      <c r="S58" s="18"/>
      <c r="T58" s="18"/>
      <c r="U58" s="18"/>
      <c r="V58" s="18"/>
      <c r="W58" s="18"/>
      <c r="X58" s="19"/>
    </row>
    <row r="59" spans="1:24" s="17" customFormat="1" ht="37.5" customHeight="1" x14ac:dyDescent="0.25">
      <c r="A59" s="25" t="s">
        <v>81</v>
      </c>
      <c r="B59" s="25" t="s">
        <v>310</v>
      </c>
      <c r="C59" s="25" t="s">
        <v>607</v>
      </c>
      <c r="D59" s="25" t="s">
        <v>10</v>
      </c>
      <c r="E59" s="25" t="s">
        <v>639</v>
      </c>
      <c r="F59" s="25" t="s">
        <v>307</v>
      </c>
      <c r="G59" s="25"/>
      <c r="H59" s="25"/>
      <c r="I59" s="25"/>
      <c r="J59" s="25"/>
      <c r="K59" s="25" t="s">
        <v>327</v>
      </c>
      <c r="L59" s="26" t="s">
        <v>26</v>
      </c>
      <c r="M59" s="28" t="s">
        <v>1046</v>
      </c>
      <c r="N59" s="48">
        <v>1000</v>
      </c>
      <c r="O59" s="32">
        <v>820480</v>
      </c>
      <c r="P59" s="28" t="s">
        <v>1252</v>
      </c>
      <c r="Q59" s="28" t="s">
        <v>1252</v>
      </c>
      <c r="R59" s="52" t="s">
        <v>1382</v>
      </c>
      <c r="S59" s="18"/>
      <c r="T59" s="18"/>
      <c r="U59" s="18"/>
      <c r="V59" s="18"/>
      <c r="W59" s="18"/>
      <c r="X59" s="19"/>
    </row>
    <row r="60" spans="1:24" s="17" customFormat="1" ht="40.5" customHeight="1" x14ac:dyDescent="0.25">
      <c r="A60" s="25" t="s">
        <v>82</v>
      </c>
      <c r="B60" s="25" t="s">
        <v>310</v>
      </c>
      <c r="C60" s="25" t="s">
        <v>733</v>
      </c>
      <c r="D60" s="25" t="s">
        <v>10</v>
      </c>
      <c r="E60" s="25" t="s">
        <v>911</v>
      </c>
      <c r="F60" s="25" t="s">
        <v>307</v>
      </c>
      <c r="G60" s="65">
        <v>1763</v>
      </c>
      <c r="H60" s="25">
        <v>200</v>
      </c>
      <c r="I60" s="25"/>
      <c r="J60" s="25"/>
      <c r="K60" s="25" t="s">
        <v>327</v>
      </c>
      <c r="L60" s="26" t="s">
        <v>26</v>
      </c>
      <c r="M60" s="28" t="s">
        <v>1045</v>
      </c>
      <c r="N60" s="32">
        <v>500</v>
      </c>
      <c r="O60" s="32">
        <v>881500</v>
      </c>
      <c r="P60" s="28" t="s">
        <v>1224</v>
      </c>
      <c r="Q60" s="28" t="s">
        <v>1383</v>
      </c>
      <c r="R60" s="52" t="s">
        <v>1384</v>
      </c>
      <c r="S60" s="18"/>
      <c r="T60" s="18"/>
      <c r="U60" s="18"/>
      <c r="V60" s="18"/>
      <c r="W60" s="18"/>
      <c r="X60" s="19"/>
    </row>
    <row r="61" spans="1:24" s="17" customFormat="1" ht="36" customHeight="1" x14ac:dyDescent="0.25">
      <c r="A61" s="25" t="s">
        <v>83</v>
      </c>
      <c r="B61" s="25" t="s">
        <v>329</v>
      </c>
      <c r="C61" s="25" t="s">
        <v>732</v>
      </c>
      <c r="D61" s="25" t="s">
        <v>10</v>
      </c>
      <c r="E61" s="25" t="s">
        <v>912</v>
      </c>
      <c r="F61" s="25" t="s">
        <v>307</v>
      </c>
      <c r="G61" s="25"/>
      <c r="H61" s="25"/>
      <c r="I61" s="25"/>
      <c r="J61" s="25"/>
      <c r="K61" s="25" t="s">
        <v>327</v>
      </c>
      <c r="L61" s="26" t="s">
        <v>26</v>
      </c>
      <c r="M61" s="28">
        <v>0</v>
      </c>
      <c r="N61" s="48" t="s">
        <v>1208</v>
      </c>
      <c r="O61" s="32">
        <v>840700</v>
      </c>
      <c r="P61" s="28" t="s">
        <v>1252</v>
      </c>
      <c r="Q61" s="28" t="s">
        <v>1252</v>
      </c>
      <c r="R61" s="51">
        <v>840700</v>
      </c>
      <c r="S61" s="18"/>
      <c r="T61" s="18"/>
      <c r="U61" s="18"/>
      <c r="V61" s="18"/>
      <c r="W61" s="18"/>
      <c r="X61" s="19"/>
    </row>
    <row r="62" spans="1:24" s="17" customFormat="1" ht="84" customHeight="1" x14ac:dyDescent="0.25">
      <c r="A62" s="25" t="s">
        <v>84</v>
      </c>
      <c r="B62" s="25" t="s">
        <v>310</v>
      </c>
      <c r="C62" s="25" t="s">
        <v>731</v>
      </c>
      <c r="D62" s="25" t="s">
        <v>13</v>
      </c>
      <c r="E62" s="25" t="s">
        <v>913</v>
      </c>
      <c r="F62" s="25" t="s">
        <v>307</v>
      </c>
      <c r="G62" s="25" t="s">
        <v>375</v>
      </c>
      <c r="H62" s="25">
        <v>124</v>
      </c>
      <c r="I62" s="25"/>
      <c r="J62" s="25"/>
      <c r="K62" s="25" t="s">
        <v>308</v>
      </c>
      <c r="L62" s="26" t="s">
        <v>25</v>
      </c>
      <c r="M62" s="28" t="s">
        <v>1053</v>
      </c>
      <c r="N62" s="28" t="s">
        <v>1250</v>
      </c>
      <c r="O62" s="27">
        <v>466664</v>
      </c>
      <c r="P62" s="28" t="s">
        <v>1252</v>
      </c>
      <c r="Q62" s="28" t="s">
        <v>1252</v>
      </c>
      <c r="R62" s="27">
        <v>466664</v>
      </c>
      <c r="S62" s="18"/>
      <c r="T62" s="18"/>
      <c r="U62" s="18"/>
      <c r="V62" s="18"/>
      <c r="W62" s="18"/>
      <c r="X62" s="19"/>
    </row>
    <row r="63" spans="1:24" s="17" customFormat="1" ht="41.25" customHeight="1" x14ac:dyDescent="0.25">
      <c r="A63" s="25" t="s">
        <v>85</v>
      </c>
      <c r="B63" s="25" t="s">
        <v>1439</v>
      </c>
      <c r="C63" s="25" t="s">
        <v>730</v>
      </c>
      <c r="D63" s="25" t="s">
        <v>13</v>
      </c>
      <c r="E63" s="25" t="s">
        <v>629</v>
      </c>
      <c r="F63" s="25" t="s">
        <v>608</v>
      </c>
      <c r="G63" s="25"/>
      <c r="H63" s="25"/>
      <c r="I63" s="25"/>
      <c r="J63" s="25"/>
      <c r="K63" s="25" t="s">
        <v>327</v>
      </c>
      <c r="L63" s="26" t="s">
        <v>26</v>
      </c>
      <c r="M63" s="28" t="s">
        <v>1045</v>
      </c>
      <c r="N63" s="28" t="s">
        <v>1252</v>
      </c>
      <c r="O63" s="32" t="s">
        <v>1252</v>
      </c>
      <c r="P63" s="28" t="s">
        <v>1252</v>
      </c>
      <c r="Q63" s="28" t="s">
        <v>1252</v>
      </c>
      <c r="R63" s="28" t="s">
        <v>1252</v>
      </c>
      <c r="S63" s="18"/>
      <c r="T63" s="18"/>
      <c r="U63" s="18"/>
      <c r="V63" s="18"/>
      <c r="W63" s="18"/>
      <c r="X63" s="19"/>
    </row>
    <row r="64" spans="1:24" s="17" customFormat="1" ht="50.25" customHeight="1" x14ac:dyDescent="0.25">
      <c r="A64" s="25" t="s">
        <v>86</v>
      </c>
      <c r="B64" s="25" t="s">
        <v>376</v>
      </c>
      <c r="C64" s="25" t="s">
        <v>729</v>
      </c>
      <c r="D64" s="25" t="s">
        <v>10</v>
      </c>
      <c r="E64" s="25" t="s">
        <v>914</v>
      </c>
      <c r="F64" s="25" t="s">
        <v>307</v>
      </c>
      <c r="G64" s="25"/>
      <c r="H64" s="25"/>
      <c r="I64" s="25"/>
      <c r="J64" s="25"/>
      <c r="K64" s="25" t="s">
        <v>356</v>
      </c>
      <c r="L64" s="26" t="s">
        <v>24</v>
      </c>
      <c r="M64" s="28" t="s">
        <v>1055</v>
      </c>
      <c r="N64" s="28" t="s">
        <v>1252</v>
      </c>
      <c r="O64" s="45" t="s">
        <v>1252</v>
      </c>
      <c r="P64" s="47" t="s">
        <v>1252</v>
      </c>
      <c r="Q64" s="47" t="s">
        <v>1252</v>
      </c>
      <c r="R64" s="47" t="s">
        <v>1252</v>
      </c>
      <c r="S64" s="18"/>
      <c r="T64" s="18"/>
      <c r="U64" s="18"/>
      <c r="V64" s="18"/>
      <c r="W64" s="18"/>
      <c r="X64" s="19"/>
    </row>
    <row r="65" spans="1:24" s="17" customFormat="1" ht="71.25" customHeight="1" x14ac:dyDescent="0.25">
      <c r="A65" s="25" t="s">
        <v>87</v>
      </c>
      <c r="B65" s="25" t="s">
        <v>856</v>
      </c>
      <c r="C65" s="25" t="s">
        <v>1423</v>
      </c>
      <c r="D65" s="25" t="s">
        <v>10</v>
      </c>
      <c r="E65" s="25" t="s">
        <v>815</v>
      </c>
      <c r="F65" s="25" t="s">
        <v>377</v>
      </c>
      <c r="G65" s="25"/>
      <c r="H65" s="25"/>
      <c r="I65" s="25"/>
      <c r="J65" s="25" t="s">
        <v>378</v>
      </c>
      <c r="K65" s="25" t="s">
        <v>299</v>
      </c>
      <c r="L65" s="26" t="s">
        <v>24</v>
      </c>
      <c r="M65" s="28" t="s">
        <v>1038</v>
      </c>
      <c r="N65" s="28" t="s">
        <v>1253</v>
      </c>
      <c r="O65" s="55" t="s">
        <v>1273</v>
      </c>
      <c r="P65" s="28" t="s">
        <v>1252</v>
      </c>
      <c r="Q65" s="47" t="s">
        <v>1252</v>
      </c>
      <c r="R65" s="47" t="s">
        <v>1385</v>
      </c>
      <c r="S65" s="18"/>
      <c r="T65" s="18"/>
      <c r="U65" s="18"/>
      <c r="V65" s="18"/>
      <c r="W65" s="18"/>
      <c r="X65" s="19"/>
    </row>
    <row r="66" spans="1:24" s="17" customFormat="1" ht="61.5" customHeight="1" x14ac:dyDescent="0.25">
      <c r="A66" s="25" t="s">
        <v>88</v>
      </c>
      <c r="B66" s="25" t="s">
        <v>353</v>
      </c>
      <c r="C66" s="25" t="s">
        <v>379</v>
      </c>
      <c r="D66" s="25" t="s">
        <v>10</v>
      </c>
      <c r="E66" s="25" t="s">
        <v>1167</v>
      </c>
      <c r="F66" s="25" t="s">
        <v>353</v>
      </c>
      <c r="G66" s="25">
        <v>824.89</v>
      </c>
      <c r="H66" s="25">
        <v>156.22999999999999</v>
      </c>
      <c r="I66" s="25"/>
      <c r="J66" s="25"/>
      <c r="K66" s="25" t="s">
        <v>299</v>
      </c>
      <c r="L66" s="26" t="s">
        <v>24</v>
      </c>
      <c r="M66" s="28" t="s">
        <v>1056</v>
      </c>
      <c r="N66" s="28" t="s">
        <v>1231</v>
      </c>
      <c r="O66" s="47" t="s">
        <v>1274</v>
      </c>
      <c r="P66" s="27">
        <v>1600</v>
      </c>
      <c r="Q66" s="27">
        <v>249968</v>
      </c>
      <c r="R66" s="27">
        <v>571675.1</v>
      </c>
      <c r="S66" s="18"/>
      <c r="T66" s="18"/>
      <c r="U66" s="18"/>
      <c r="V66" s="18"/>
      <c r="W66" s="18"/>
      <c r="X66" s="19"/>
    </row>
    <row r="67" spans="1:24" s="17" customFormat="1" ht="38.25" customHeight="1" x14ac:dyDescent="0.25">
      <c r="A67" s="25" t="s">
        <v>89</v>
      </c>
      <c r="B67" s="25" t="s">
        <v>329</v>
      </c>
      <c r="C67" s="25" t="s">
        <v>609</v>
      </c>
      <c r="D67" s="25" t="s">
        <v>10</v>
      </c>
      <c r="E67" s="25" t="s">
        <v>915</v>
      </c>
      <c r="F67" s="25" t="s">
        <v>307</v>
      </c>
      <c r="G67" s="25"/>
      <c r="H67" s="25"/>
      <c r="I67" s="25"/>
      <c r="J67" s="25"/>
      <c r="K67" s="25" t="s">
        <v>327</v>
      </c>
      <c r="L67" s="26" t="s">
        <v>26</v>
      </c>
      <c r="M67" s="28">
        <v>1</v>
      </c>
      <c r="N67" s="28" t="s">
        <v>1252</v>
      </c>
      <c r="O67" s="28" t="s">
        <v>1252</v>
      </c>
      <c r="P67" s="28" t="s">
        <v>1252</v>
      </c>
      <c r="Q67" s="47" t="s">
        <v>1252</v>
      </c>
      <c r="R67" s="47" t="s">
        <v>1252</v>
      </c>
      <c r="S67" s="18"/>
      <c r="T67" s="18"/>
      <c r="U67" s="18"/>
      <c r="V67" s="18"/>
      <c r="W67" s="18"/>
      <c r="X67" s="19"/>
    </row>
    <row r="68" spans="1:24" s="17" customFormat="1" ht="65.25" customHeight="1" x14ac:dyDescent="0.25">
      <c r="A68" s="25" t="s">
        <v>90</v>
      </c>
      <c r="B68" s="25" t="s">
        <v>329</v>
      </c>
      <c r="C68" s="25" t="s">
        <v>645</v>
      </c>
      <c r="D68" s="25" t="s">
        <v>14</v>
      </c>
      <c r="E68" s="25" t="s">
        <v>916</v>
      </c>
      <c r="F68" s="25" t="s">
        <v>307</v>
      </c>
      <c r="G68" s="25">
        <v>880</v>
      </c>
      <c r="H68" s="25">
        <v>148.84</v>
      </c>
      <c r="I68" s="25" t="s">
        <v>380</v>
      </c>
      <c r="J68" s="25"/>
      <c r="K68" s="25" t="s">
        <v>299</v>
      </c>
      <c r="L68" s="26" t="s">
        <v>24</v>
      </c>
      <c r="M68" s="28" t="s">
        <v>1053</v>
      </c>
      <c r="N68" s="28" t="s">
        <v>1254</v>
      </c>
      <c r="O68" s="28" t="s">
        <v>1275</v>
      </c>
      <c r="P68" s="28" t="s">
        <v>1212</v>
      </c>
      <c r="Q68" s="27">
        <v>238144</v>
      </c>
      <c r="R68" s="27">
        <v>282144</v>
      </c>
      <c r="S68" s="18"/>
      <c r="T68" s="18"/>
      <c r="U68" s="18"/>
      <c r="V68" s="18"/>
      <c r="W68" s="18"/>
      <c r="X68" s="19"/>
    </row>
    <row r="69" spans="1:24" s="17" customFormat="1" ht="69" customHeight="1" x14ac:dyDescent="0.25">
      <c r="A69" s="25" t="s">
        <v>91</v>
      </c>
      <c r="B69" s="25" t="s">
        <v>381</v>
      </c>
      <c r="C69" s="25" t="s">
        <v>728</v>
      </c>
      <c r="D69" s="25" t="s">
        <v>14</v>
      </c>
      <c r="E69" s="25" t="s">
        <v>917</v>
      </c>
      <c r="F69" s="25" t="s">
        <v>307</v>
      </c>
      <c r="G69" s="25">
        <v>713.06</v>
      </c>
      <c r="H69" s="25">
        <v>183</v>
      </c>
      <c r="I69" s="25" t="s">
        <v>382</v>
      </c>
      <c r="J69" s="25"/>
      <c r="K69" s="25" t="s">
        <v>299</v>
      </c>
      <c r="L69" s="26" t="s">
        <v>24</v>
      </c>
      <c r="M69" s="66" t="s">
        <v>1057</v>
      </c>
      <c r="N69" s="28" t="s">
        <v>1248</v>
      </c>
      <c r="O69" s="27">
        <v>35653</v>
      </c>
      <c r="P69" s="28" t="s">
        <v>1212</v>
      </c>
      <c r="Q69" s="27" t="s">
        <v>1409</v>
      </c>
      <c r="R69" s="27">
        <v>328453</v>
      </c>
      <c r="S69" s="18"/>
      <c r="T69" s="18"/>
      <c r="U69" s="18"/>
      <c r="V69" s="18"/>
      <c r="W69" s="18"/>
      <c r="X69" s="19"/>
    </row>
    <row r="70" spans="1:24" s="17" customFormat="1" ht="57" customHeight="1" x14ac:dyDescent="0.25">
      <c r="A70" s="25" t="s">
        <v>92</v>
      </c>
      <c r="B70" s="25" t="s">
        <v>760</v>
      </c>
      <c r="C70" s="25" t="s">
        <v>727</v>
      </c>
      <c r="D70" s="25" t="s">
        <v>14</v>
      </c>
      <c r="E70" s="25" t="s">
        <v>918</v>
      </c>
      <c r="F70" s="25" t="s">
        <v>761</v>
      </c>
      <c r="G70" s="25" t="s">
        <v>383</v>
      </c>
      <c r="H70" s="25">
        <v>146.63</v>
      </c>
      <c r="I70" s="25"/>
      <c r="J70" s="25"/>
      <c r="K70" s="25" t="s">
        <v>318</v>
      </c>
      <c r="L70" s="26" t="s">
        <v>24</v>
      </c>
      <c r="M70" s="28" t="s">
        <v>1058</v>
      </c>
      <c r="N70" s="47" t="s">
        <v>1248</v>
      </c>
      <c r="O70" s="27" t="s">
        <v>1276</v>
      </c>
      <c r="P70" s="28" t="s">
        <v>1212</v>
      </c>
      <c r="Q70" s="27">
        <v>234608</v>
      </c>
      <c r="R70" s="27">
        <v>292608</v>
      </c>
      <c r="S70" s="18" t="s">
        <v>1220</v>
      </c>
      <c r="T70" s="18"/>
      <c r="U70" s="18"/>
      <c r="V70" s="18"/>
      <c r="W70" s="18"/>
      <c r="X70" s="19"/>
    </row>
    <row r="71" spans="1:24" s="17" customFormat="1" ht="45" customHeight="1" x14ac:dyDescent="0.25">
      <c r="A71" s="25" t="s">
        <v>93</v>
      </c>
      <c r="B71" s="25" t="s">
        <v>381</v>
      </c>
      <c r="C71" s="25" t="s">
        <v>384</v>
      </c>
      <c r="D71" s="25" t="s">
        <v>14</v>
      </c>
      <c r="E71" s="25" t="s">
        <v>919</v>
      </c>
      <c r="F71" s="25" t="s">
        <v>307</v>
      </c>
      <c r="G71" s="46">
        <v>3015.68</v>
      </c>
      <c r="H71" s="25">
        <v>108</v>
      </c>
      <c r="I71" s="25"/>
      <c r="J71" s="25"/>
      <c r="K71" s="25" t="s">
        <v>327</v>
      </c>
      <c r="L71" s="26" t="s">
        <v>26</v>
      </c>
      <c r="M71" s="28" t="s">
        <v>1059</v>
      </c>
      <c r="N71" s="28" t="s">
        <v>1255</v>
      </c>
      <c r="O71" s="28" t="s">
        <v>1277</v>
      </c>
      <c r="P71" s="28" t="s">
        <v>1212</v>
      </c>
      <c r="Q71" s="28" t="s">
        <v>1408</v>
      </c>
      <c r="R71" s="27" t="s">
        <v>1410</v>
      </c>
      <c r="S71" s="18"/>
      <c r="T71" s="18"/>
      <c r="U71" s="18"/>
      <c r="V71" s="18"/>
      <c r="W71" s="18"/>
      <c r="X71" s="19"/>
    </row>
    <row r="72" spans="1:24" s="17" customFormat="1" ht="66.75" customHeight="1" x14ac:dyDescent="0.25">
      <c r="A72" s="25" t="s">
        <v>94</v>
      </c>
      <c r="B72" s="25" t="s">
        <v>353</v>
      </c>
      <c r="C72" s="25" t="s">
        <v>726</v>
      </c>
      <c r="D72" s="25" t="s">
        <v>14</v>
      </c>
      <c r="E72" s="25" t="s">
        <v>1168</v>
      </c>
      <c r="F72" s="25" t="s">
        <v>353</v>
      </c>
      <c r="G72" s="25">
        <v>452.05</v>
      </c>
      <c r="H72" s="25">
        <v>110.7</v>
      </c>
      <c r="I72" s="25" t="s">
        <v>385</v>
      </c>
      <c r="J72" s="25"/>
      <c r="K72" s="25" t="s">
        <v>299</v>
      </c>
      <c r="L72" s="26" t="s">
        <v>24</v>
      </c>
      <c r="M72" s="28" t="s">
        <v>1060</v>
      </c>
      <c r="N72" s="28" t="s">
        <v>1205</v>
      </c>
      <c r="O72" s="47" t="s">
        <v>1278</v>
      </c>
      <c r="P72" s="28" t="s">
        <v>1212</v>
      </c>
      <c r="Q72" s="47" t="s">
        <v>1407</v>
      </c>
      <c r="R72" s="27">
        <v>222325</v>
      </c>
      <c r="S72" s="18"/>
      <c r="T72" s="18"/>
      <c r="U72" s="18"/>
      <c r="V72" s="18"/>
      <c r="W72" s="18"/>
      <c r="X72" s="19"/>
    </row>
    <row r="73" spans="1:24" s="17" customFormat="1" ht="42.75" customHeight="1" x14ac:dyDescent="0.25">
      <c r="A73" s="25" t="s">
        <v>95</v>
      </c>
      <c r="B73" s="25" t="s">
        <v>381</v>
      </c>
      <c r="C73" s="25" t="s">
        <v>725</v>
      </c>
      <c r="D73" s="25" t="s">
        <v>14</v>
      </c>
      <c r="E73" s="25" t="s">
        <v>920</v>
      </c>
      <c r="F73" s="25" t="s">
        <v>307</v>
      </c>
      <c r="G73" s="25"/>
      <c r="H73" s="25"/>
      <c r="I73" s="25"/>
      <c r="J73" s="25"/>
      <c r="K73" s="25" t="s">
        <v>327</v>
      </c>
      <c r="L73" s="26" t="s">
        <v>26</v>
      </c>
      <c r="M73" s="28">
        <v>0</v>
      </c>
      <c r="N73" s="28" t="s">
        <v>1252</v>
      </c>
      <c r="O73" s="28" t="s">
        <v>1252</v>
      </c>
      <c r="P73" s="28" t="s">
        <v>1252</v>
      </c>
      <c r="Q73" s="28" t="s">
        <v>1405</v>
      </c>
      <c r="R73" s="28" t="s">
        <v>1405</v>
      </c>
      <c r="S73" s="18"/>
      <c r="T73" s="18"/>
      <c r="U73" s="18"/>
      <c r="V73" s="18"/>
      <c r="W73" s="18"/>
      <c r="X73" s="19"/>
    </row>
    <row r="74" spans="1:24" s="17" customFormat="1" ht="42" customHeight="1" x14ac:dyDescent="0.25">
      <c r="A74" s="25" t="s">
        <v>96</v>
      </c>
      <c r="B74" s="25" t="s">
        <v>347</v>
      </c>
      <c r="C74" s="25" t="s">
        <v>724</v>
      </c>
      <c r="D74" s="25" t="s">
        <v>10</v>
      </c>
      <c r="E74" s="25" t="s">
        <v>878</v>
      </c>
      <c r="F74" s="25" t="s">
        <v>307</v>
      </c>
      <c r="G74" s="46">
        <v>1869.75</v>
      </c>
      <c r="H74" s="25">
        <v>646.17999999999995</v>
      </c>
      <c r="I74" s="25"/>
      <c r="J74" s="25"/>
      <c r="K74" s="25" t="s">
        <v>327</v>
      </c>
      <c r="L74" s="26" t="s">
        <v>26</v>
      </c>
      <c r="M74" s="28" t="s">
        <v>1061</v>
      </c>
      <c r="N74" s="67">
        <v>1495</v>
      </c>
      <c r="O74" s="28" t="s">
        <v>1279</v>
      </c>
      <c r="P74" s="28" t="s">
        <v>1323</v>
      </c>
      <c r="Q74" s="27">
        <v>1163124</v>
      </c>
      <c r="R74" s="28" t="s">
        <v>1406</v>
      </c>
      <c r="S74" s="18"/>
      <c r="T74" s="18"/>
      <c r="U74" s="18"/>
      <c r="V74" s="18"/>
      <c r="W74" s="18"/>
      <c r="X74" s="19"/>
    </row>
    <row r="75" spans="1:24" s="17" customFormat="1" ht="42" customHeight="1" x14ac:dyDescent="0.25">
      <c r="A75" s="25" t="s">
        <v>97</v>
      </c>
      <c r="B75" s="25" t="s">
        <v>386</v>
      </c>
      <c r="C75" s="25" t="s">
        <v>387</v>
      </c>
      <c r="D75" s="25" t="s">
        <v>10</v>
      </c>
      <c r="E75" s="25" t="s">
        <v>921</v>
      </c>
      <c r="F75" s="25" t="s">
        <v>307</v>
      </c>
      <c r="G75" s="25"/>
      <c r="H75" s="25"/>
      <c r="I75" s="25"/>
      <c r="J75" s="25"/>
      <c r="K75" s="25" t="s">
        <v>356</v>
      </c>
      <c r="L75" s="26" t="s">
        <v>24</v>
      </c>
      <c r="M75" s="28" t="s">
        <v>1062</v>
      </c>
      <c r="N75" s="68" t="s">
        <v>1252</v>
      </c>
      <c r="O75" s="68" t="s">
        <v>1252</v>
      </c>
      <c r="P75" s="56" t="s">
        <v>1252</v>
      </c>
      <c r="Q75" s="68" t="s">
        <v>1252</v>
      </c>
      <c r="R75" s="47" t="s">
        <v>1252</v>
      </c>
      <c r="S75" s="18"/>
      <c r="T75" s="18"/>
      <c r="U75" s="18"/>
      <c r="V75" s="18"/>
      <c r="W75" s="18"/>
      <c r="X75" s="19"/>
    </row>
    <row r="76" spans="1:24" s="17" customFormat="1" ht="60.75" customHeight="1" x14ac:dyDescent="0.25">
      <c r="A76" s="25" t="s">
        <v>98</v>
      </c>
      <c r="B76" s="25" t="s">
        <v>456</v>
      </c>
      <c r="C76" s="25" t="s">
        <v>723</v>
      </c>
      <c r="D76" s="25" t="s">
        <v>10</v>
      </c>
      <c r="E76" s="25" t="s">
        <v>1169</v>
      </c>
      <c r="F76" s="25" t="s">
        <v>307</v>
      </c>
      <c r="G76" s="25" t="s">
        <v>388</v>
      </c>
      <c r="H76" s="25"/>
      <c r="I76" s="25"/>
      <c r="J76" s="25"/>
      <c r="K76" s="25" t="s">
        <v>389</v>
      </c>
      <c r="L76" s="26" t="s">
        <v>24</v>
      </c>
      <c r="M76" s="28" t="s">
        <v>1063</v>
      </c>
      <c r="N76" s="28" t="s">
        <v>1248</v>
      </c>
      <c r="O76" s="47" t="s">
        <v>1280</v>
      </c>
      <c r="P76" s="28" t="s">
        <v>1252</v>
      </c>
      <c r="Q76" s="28" t="s">
        <v>1252</v>
      </c>
      <c r="R76" s="27" t="s">
        <v>1280</v>
      </c>
      <c r="S76" s="18"/>
      <c r="T76" s="18"/>
      <c r="U76" s="18"/>
      <c r="V76" s="18"/>
      <c r="W76" s="18"/>
      <c r="X76" s="19"/>
    </row>
    <row r="77" spans="1:24" s="17" customFormat="1" ht="54.75" customHeight="1" x14ac:dyDescent="0.25">
      <c r="A77" s="25" t="s">
        <v>99</v>
      </c>
      <c r="B77" s="25" t="s">
        <v>329</v>
      </c>
      <c r="C77" s="25" t="s">
        <v>390</v>
      </c>
      <c r="D77" s="25" t="s">
        <v>10</v>
      </c>
      <c r="E77" s="25" t="s">
        <v>922</v>
      </c>
      <c r="F77" s="25" t="s">
        <v>307</v>
      </c>
      <c r="G77" s="46">
        <v>1869.48</v>
      </c>
      <c r="H77" s="25">
        <v>77.73</v>
      </c>
      <c r="I77" s="25"/>
      <c r="J77" s="25"/>
      <c r="K77" s="25" t="s">
        <v>299</v>
      </c>
      <c r="L77" s="26" t="s">
        <v>24</v>
      </c>
      <c r="M77" s="28" t="s">
        <v>1064</v>
      </c>
      <c r="N77" s="28" t="s">
        <v>1248</v>
      </c>
      <c r="O77" s="27">
        <v>93474</v>
      </c>
      <c r="P77" s="28" t="s">
        <v>1323</v>
      </c>
      <c r="Q77" s="27">
        <v>139914</v>
      </c>
      <c r="R77" s="27">
        <v>233388</v>
      </c>
      <c r="S77" s="18"/>
      <c r="T77" s="18"/>
      <c r="U77" s="18"/>
      <c r="V77" s="18"/>
      <c r="W77" s="18"/>
      <c r="X77" s="19"/>
    </row>
    <row r="78" spans="1:24" s="17" customFormat="1" ht="70.5" customHeight="1" x14ac:dyDescent="0.25">
      <c r="A78" s="25" t="s">
        <v>100</v>
      </c>
      <c r="B78" s="25" t="s">
        <v>365</v>
      </c>
      <c r="C78" s="25" t="s">
        <v>610</v>
      </c>
      <c r="D78" s="25" t="s">
        <v>11</v>
      </c>
      <c r="E78" s="25" t="s">
        <v>814</v>
      </c>
      <c r="F78" s="25" t="s">
        <v>307</v>
      </c>
      <c r="G78" s="25" t="s">
        <v>611</v>
      </c>
      <c r="H78" s="25"/>
      <c r="I78" s="25"/>
      <c r="J78" s="25"/>
      <c r="K78" s="25" t="s">
        <v>308</v>
      </c>
      <c r="L78" s="26" t="s">
        <v>25</v>
      </c>
      <c r="M78" s="28" t="s">
        <v>1065</v>
      </c>
      <c r="N78" s="69" t="s">
        <v>1248</v>
      </c>
      <c r="O78" s="70" t="s">
        <v>1281</v>
      </c>
      <c r="P78" s="69" t="s">
        <v>1251</v>
      </c>
      <c r="Q78" s="69" t="s">
        <v>1252</v>
      </c>
      <c r="R78" s="71" t="s">
        <v>1281</v>
      </c>
      <c r="S78" s="18"/>
      <c r="T78" s="18"/>
      <c r="U78" s="18"/>
      <c r="V78" s="18"/>
      <c r="W78" s="18"/>
      <c r="X78" s="19"/>
    </row>
    <row r="79" spans="1:24" s="17" customFormat="1" ht="62.25" customHeight="1" x14ac:dyDescent="0.25">
      <c r="A79" s="25" t="s">
        <v>101</v>
      </c>
      <c r="B79" s="25" t="s">
        <v>353</v>
      </c>
      <c r="C79" s="25" t="s">
        <v>1170</v>
      </c>
      <c r="D79" s="25" t="s">
        <v>10</v>
      </c>
      <c r="E79" s="25" t="s">
        <v>1171</v>
      </c>
      <c r="F79" s="25" t="s">
        <v>353</v>
      </c>
      <c r="G79" s="25">
        <v>735</v>
      </c>
      <c r="H79" s="25">
        <v>123</v>
      </c>
      <c r="I79" s="25"/>
      <c r="J79" s="25"/>
      <c r="K79" s="25" t="s">
        <v>299</v>
      </c>
      <c r="L79" s="26" t="s">
        <v>24</v>
      </c>
      <c r="M79" s="63" t="s">
        <v>1066</v>
      </c>
      <c r="N79" s="28" t="s">
        <v>1252</v>
      </c>
      <c r="O79" s="47" t="s">
        <v>1252</v>
      </c>
      <c r="P79" s="28" t="s">
        <v>1252</v>
      </c>
      <c r="Q79" s="28" t="s">
        <v>1252</v>
      </c>
      <c r="R79" s="47" t="s">
        <v>1252</v>
      </c>
      <c r="S79" s="18"/>
      <c r="T79" s="18"/>
      <c r="U79" s="18"/>
      <c r="V79" s="18"/>
      <c r="W79" s="18"/>
      <c r="X79" s="19"/>
    </row>
    <row r="80" spans="1:24" s="17" customFormat="1" ht="71.25" customHeight="1" x14ac:dyDescent="0.25">
      <c r="A80" s="25" t="s">
        <v>102</v>
      </c>
      <c r="B80" s="25" t="s">
        <v>391</v>
      </c>
      <c r="C80" s="25" t="s">
        <v>392</v>
      </c>
      <c r="D80" s="25" t="s">
        <v>11</v>
      </c>
      <c r="E80" s="25" t="s">
        <v>923</v>
      </c>
      <c r="F80" s="25" t="s">
        <v>307</v>
      </c>
      <c r="G80" s="25" t="s">
        <v>393</v>
      </c>
      <c r="H80" s="25"/>
      <c r="I80" s="25"/>
      <c r="J80" s="25"/>
      <c r="K80" s="25" t="s">
        <v>308</v>
      </c>
      <c r="L80" s="26" t="s">
        <v>25</v>
      </c>
      <c r="M80" s="63" t="s">
        <v>1067</v>
      </c>
      <c r="N80" s="28" t="s">
        <v>1252</v>
      </c>
      <c r="O80" s="47" t="s">
        <v>1252</v>
      </c>
      <c r="P80" s="28" t="s">
        <v>1252</v>
      </c>
      <c r="Q80" s="28" t="s">
        <v>1252</v>
      </c>
      <c r="R80" s="28" t="s">
        <v>1252</v>
      </c>
      <c r="S80" s="18"/>
      <c r="T80" s="18"/>
      <c r="U80" s="18"/>
      <c r="V80" s="18"/>
      <c r="W80" s="18"/>
      <c r="X80" s="19"/>
    </row>
    <row r="81" spans="1:24" s="17" customFormat="1" ht="30.75" customHeight="1" x14ac:dyDescent="0.25">
      <c r="A81" s="25" t="s">
        <v>103</v>
      </c>
      <c r="B81" s="25" t="s">
        <v>357</v>
      </c>
      <c r="C81" s="25" t="s">
        <v>722</v>
      </c>
      <c r="D81" s="25" t="s">
        <v>10</v>
      </c>
      <c r="E81" s="25" t="s">
        <v>630</v>
      </c>
      <c r="F81" s="25" t="s">
        <v>307</v>
      </c>
      <c r="G81" s="25"/>
      <c r="H81" s="25"/>
      <c r="I81" s="25"/>
      <c r="J81" s="25"/>
      <c r="K81" s="25" t="s">
        <v>327</v>
      </c>
      <c r="L81" s="26" t="s">
        <v>26</v>
      </c>
      <c r="M81" s="28" t="s">
        <v>1037</v>
      </c>
      <c r="N81" s="56" t="s">
        <v>1257</v>
      </c>
      <c r="O81" s="57">
        <v>80000</v>
      </c>
      <c r="P81" s="56" t="s">
        <v>1252</v>
      </c>
      <c r="Q81" s="68" t="s">
        <v>1252</v>
      </c>
      <c r="R81" s="27">
        <v>80000</v>
      </c>
      <c r="S81" s="18"/>
      <c r="T81" s="18"/>
      <c r="U81" s="18"/>
      <c r="V81" s="18"/>
      <c r="W81" s="18"/>
      <c r="X81" s="19"/>
    </row>
    <row r="82" spans="1:24" s="17" customFormat="1" ht="61.5" customHeight="1" x14ac:dyDescent="0.25">
      <c r="A82" s="25" t="s">
        <v>104</v>
      </c>
      <c r="B82" s="25" t="s">
        <v>381</v>
      </c>
      <c r="C82" s="25" t="s">
        <v>1172</v>
      </c>
      <c r="D82" s="25" t="s">
        <v>10</v>
      </c>
      <c r="E82" s="25" t="s">
        <v>924</v>
      </c>
      <c r="F82" s="25" t="s">
        <v>307</v>
      </c>
      <c r="G82" s="25">
        <v>629.34</v>
      </c>
      <c r="H82" s="25">
        <v>194</v>
      </c>
      <c r="I82" s="25"/>
      <c r="J82" s="25"/>
      <c r="K82" s="25" t="s">
        <v>299</v>
      </c>
      <c r="L82" s="26" t="s">
        <v>24</v>
      </c>
      <c r="M82" s="28" t="s">
        <v>1055</v>
      </c>
      <c r="N82" s="28" t="s">
        <v>1256</v>
      </c>
      <c r="O82" s="27">
        <v>251736</v>
      </c>
      <c r="P82" s="28" t="s">
        <v>1212</v>
      </c>
      <c r="Q82" s="28" t="s">
        <v>1404</v>
      </c>
      <c r="R82" s="27">
        <v>562136</v>
      </c>
      <c r="S82" s="18"/>
      <c r="T82" s="18"/>
      <c r="U82" s="18"/>
      <c r="V82" s="18"/>
      <c r="W82" s="18"/>
      <c r="X82" s="19"/>
    </row>
    <row r="83" spans="1:24" s="17" customFormat="1" ht="72" customHeight="1" x14ac:dyDescent="0.25">
      <c r="A83" s="25" t="s">
        <v>105</v>
      </c>
      <c r="B83" s="25" t="s">
        <v>381</v>
      </c>
      <c r="C83" s="25" t="s">
        <v>1173</v>
      </c>
      <c r="D83" s="25" t="s">
        <v>14</v>
      </c>
      <c r="E83" s="25" t="s">
        <v>925</v>
      </c>
      <c r="F83" s="25" t="s">
        <v>307</v>
      </c>
      <c r="G83" s="25">
        <v>681.6</v>
      </c>
      <c r="H83" s="25">
        <v>135.34</v>
      </c>
      <c r="I83" s="25" t="s">
        <v>394</v>
      </c>
      <c r="J83" s="25"/>
      <c r="K83" s="25" t="s">
        <v>299</v>
      </c>
      <c r="L83" s="26" t="s">
        <v>24</v>
      </c>
      <c r="M83" s="28" t="s">
        <v>1068</v>
      </c>
      <c r="N83" s="28" t="s">
        <v>1248</v>
      </c>
      <c r="O83" s="27" t="s">
        <v>1282</v>
      </c>
      <c r="P83" s="28" t="s">
        <v>1323</v>
      </c>
      <c r="Q83" s="27">
        <v>243612</v>
      </c>
      <c r="R83" s="27">
        <v>277692</v>
      </c>
      <c r="S83" s="18"/>
      <c r="T83" s="18"/>
      <c r="U83" s="18"/>
      <c r="V83" s="18"/>
      <c r="W83" s="18"/>
      <c r="X83" s="19"/>
    </row>
    <row r="84" spans="1:24" s="17" customFormat="1" ht="65.25" customHeight="1" x14ac:dyDescent="0.25">
      <c r="A84" s="25" t="s">
        <v>106</v>
      </c>
      <c r="B84" s="25" t="s">
        <v>381</v>
      </c>
      <c r="C84" s="25" t="s">
        <v>395</v>
      </c>
      <c r="D84" s="25" t="s">
        <v>14</v>
      </c>
      <c r="E84" s="25" t="s">
        <v>926</v>
      </c>
      <c r="F84" s="25" t="s">
        <v>307</v>
      </c>
      <c r="G84" s="25">
        <v>713</v>
      </c>
      <c r="H84" s="25">
        <v>153.94999999999999</v>
      </c>
      <c r="I84" s="25" t="s">
        <v>396</v>
      </c>
      <c r="J84" s="25"/>
      <c r="K84" s="25" t="s">
        <v>299</v>
      </c>
      <c r="L84" s="26" t="s">
        <v>24</v>
      </c>
      <c r="M84" s="28" t="s">
        <v>1069</v>
      </c>
      <c r="N84" s="28" t="s">
        <v>1248</v>
      </c>
      <c r="O84" s="28" t="s">
        <v>1283</v>
      </c>
      <c r="P84" s="28" t="s">
        <v>1323</v>
      </c>
      <c r="Q84" s="27" t="s">
        <v>1402</v>
      </c>
      <c r="R84" s="27">
        <v>312760</v>
      </c>
      <c r="S84" s="18"/>
      <c r="T84" s="18"/>
      <c r="U84" s="18"/>
      <c r="V84" s="18"/>
      <c r="W84" s="18"/>
      <c r="X84" s="19"/>
    </row>
    <row r="85" spans="1:24" s="17" customFormat="1" ht="54" customHeight="1" x14ac:dyDescent="0.25">
      <c r="A85" s="25" t="s">
        <v>107</v>
      </c>
      <c r="B85" s="25" t="s">
        <v>381</v>
      </c>
      <c r="C85" s="25" t="s">
        <v>397</v>
      </c>
      <c r="D85" s="25" t="s">
        <v>11</v>
      </c>
      <c r="E85" s="25" t="s">
        <v>927</v>
      </c>
      <c r="F85" s="25" t="s">
        <v>307</v>
      </c>
      <c r="G85" s="25">
        <v>153.94999999999999</v>
      </c>
      <c r="H85" s="25">
        <v>120</v>
      </c>
      <c r="I85" s="25"/>
      <c r="J85" s="25"/>
      <c r="K85" s="25" t="s">
        <v>299</v>
      </c>
      <c r="L85" s="26" t="s">
        <v>24</v>
      </c>
      <c r="M85" s="28" t="s">
        <v>1070</v>
      </c>
      <c r="N85" s="69" t="s">
        <v>1205</v>
      </c>
      <c r="O85" s="72" t="s">
        <v>1284</v>
      </c>
      <c r="P85" s="71" t="s">
        <v>1323</v>
      </c>
      <c r="Q85" s="73" t="s">
        <v>1403</v>
      </c>
      <c r="R85" s="73">
        <v>231395</v>
      </c>
      <c r="S85" s="18"/>
      <c r="T85" s="18"/>
      <c r="U85" s="18"/>
      <c r="V85" s="18"/>
      <c r="W85" s="18"/>
      <c r="X85" s="19"/>
    </row>
    <row r="86" spans="1:24" s="17" customFormat="1" ht="44.25" customHeight="1" x14ac:dyDescent="0.25">
      <c r="A86" s="25" t="s">
        <v>108</v>
      </c>
      <c r="B86" s="25" t="s">
        <v>762</v>
      </c>
      <c r="C86" s="25" t="s">
        <v>721</v>
      </c>
      <c r="D86" s="25" t="s">
        <v>10</v>
      </c>
      <c r="E86" s="25" t="s">
        <v>928</v>
      </c>
      <c r="F86" s="25" t="s">
        <v>307</v>
      </c>
      <c r="G86" s="25"/>
      <c r="H86" s="25"/>
      <c r="I86" s="25"/>
      <c r="J86" s="25"/>
      <c r="K86" s="25" t="s">
        <v>356</v>
      </c>
      <c r="L86" s="26" t="s">
        <v>24</v>
      </c>
      <c r="M86" s="28" t="s">
        <v>1062</v>
      </c>
      <c r="N86" s="28" t="s">
        <v>1252</v>
      </c>
      <c r="O86" s="28" t="s">
        <v>1252</v>
      </c>
      <c r="P86" s="28" t="s">
        <v>1252</v>
      </c>
      <c r="Q86" s="28" t="s">
        <v>1401</v>
      </c>
      <c r="R86" s="28" t="s">
        <v>1252</v>
      </c>
      <c r="S86" s="18"/>
      <c r="T86" s="18"/>
      <c r="U86" s="18"/>
      <c r="V86" s="18"/>
      <c r="W86" s="18"/>
      <c r="X86" s="19"/>
    </row>
    <row r="87" spans="1:24" s="17" customFormat="1" ht="27.75" customHeight="1" x14ac:dyDescent="0.25">
      <c r="A87" s="25" t="s">
        <v>109</v>
      </c>
      <c r="B87" s="25" t="s">
        <v>365</v>
      </c>
      <c r="C87" s="25" t="s">
        <v>612</v>
      </c>
      <c r="D87" s="25" t="s">
        <v>14</v>
      </c>
      <c r="E87" s="25" t="s">
        <v>878</v>
      </c>
      <c r="F87" s="25" t="s">
        <v>307</v>
      </c>
      <c r="G87" s="25"/>
      <c r="H87" s="25"/>
      <c r="I87" s="25"/>
      <c r="J87" s="25"/>
      <c r="K87" s="25" t="s">
        <v>327</v>
      </c>
      <c r="L87" s="26" t="s">
        <v>26</v>
      </c>
      <c r="M87" s="28" t="s">
        <v>1059</v>
      </c>
      <c r="N87" s="28" t="s">
        <v>1252</v>
      </c>
      <c r="O87" s="28" t="s">
        <v>1252</v>
      </c>
      <c r="P87" s="28" t="s">
        <v>1252</v>
      </c>
      <c r="Q87" s="28" t="s">
        <v>1252</v>
      </c>
      <c r="R87" s="28" t="s">
        <v>1252</v>
      </c>
      <c r="S87" s="18"/>
      <c r="T87" s="18"/>
      <c r="U87" s="18"/>
      <c r="V87" s="18"/>
      <c r="W87" s="18"/>
      <c r="X87" s="19"/>
    </row>
    <row r="88" spans="1:24" s="17" customFormat="1" ht="53.25" customHeight="1" x14ac:dyDescent="0.25">
      <c r="A88" s="25" t="s">
        <v>110</v>
      </c>
      <c r="B88" s="25" t="s">
        <v>624</v>
      </c>
      <c r="C88" s="25" t="s">
        <v>399</v>
      </c>
      <c r="D88" s="25" t="s">
        <v>10</v>
      </c>
      <c r="E88" s="25" t="s">
        <v>929</v>
      </c>
      <c r="F88" s="25" t="s">
        <v>307</v>
      </c>
      <c r="G88" s="25">
        <v>20</v>
      </c>
      <c r="H88" s="25"/>
      <c r="I88" s="25"/>
      <c r="J88" s="25"/>
      <c r="K88" s="25" t="s">
        <v>360</v>
      </c>
      <c r="L88" s="26" t="s">
        <v>24</v>
      </c>
      <c r="M88" s="28" t="s">
        <v>1071</v>
      </c>
      <c r="N88" s="28" t="s">
        <v>1258</v>
      </c>
      <c r="O88" s="55">
        <v>160000</v>
      </c>
      <c r="P88" s="28" t="s">
        <v>1252</v>
      </c>
      <c r="Q88" s="28" t="s">
        <v>1252</v>
      </c>
      <c r="R88" s="27">
        <v>160000</v>
      </c>
      <c r="S88" s="18"/>
      <c r="T88" s="18"/>
      <c r="U88" s="18"/>
      <c r="V88" s="18"/>
      <c r="W88" s="18"/>
      <c r="X88" s="19"/>
    </row>
    <row r="89" spans="1:24" s="17" customFormat="1" ht="50.25" customHeight="1" x14ac:dyDescent="0.25">
      <c r="A89" s="25" t="s">
        <v>111</v>
      </c>
      <c r="B89" s="25" t="s">
        <v>763</v>
      </c>
      <c r="C89" s="25" t="s">
        <v>720</v>
      </c>
      <c r="D89" s="25" t="s">
        <v>10</v>
      </c>
      <c r="E89" s="25" t="s">
        <v>649</v>
      </c>
      <c r="F89" s="25" t="s">
        <v>763</v>
      </c>
      <c r="G89" s="65">
        <v>2500</v>
      </c>
      <c r="H89" s="25">
        <v>627.92999999999995</v>
      </c>
      <c r="I89" s="25"/>
      <c r="J89" s="25"/>
      <c r="K89" s="25" t="s">
        <v>360</v>
      </c>
      <c r="L89" s="26" t="s">
        <v>24</v>
      </c>
      <c r="M89" s="28" t="s">
        <v>1044</v>
      </c>
      <c r="N89" s="57">
        <v>1625</v>
      </c>
      <c r="O89" s="27" t="s">
        <v>1285</v>
      </c>
      <c r="P89" s="28" t="s">
        <v>1212</v>
      </c>
      <c r="Q89" s="28" t="s">
        <v>1221</v>
      </c>
      <c r="R89" s="47" t="s">
        <v>1222</v>
      </c>
      <c r="S89" s="18"/>
      <c r="T89" s="18"/>
      <c r="U89" s="18"/>
      <c r="V89" s="18"/>
      <c r="W89" s="18"/>
      <c r="X89" s="19"/>
    </row>
    <row r="90" spans="1:24" s="17" customFormat="1" ht="65.25" customHeight="1" x14ac:dyDescent="0.25">
      <c r="A90" s="25" t="s">
        <v>112</v>
      </c>
      <c r="B90" s="25" t="s">
        <v>381</v>
      </c>
      <c r="C90" s="25" t="s">
        <v>400</v>
      </c>
      <c r="D90" s="25" t="s">
        <v>14</v>
      </c>
      <c r="E90" s="25" t="s">
        <v>930</v>
      </c>
      <c r="F90" s="25" t="s">
        <v>307</v>
      </c>
      <c r="G90" s="25">
        <v>987</v>
      </c>
      <c r="H90" s="25">
        <v>133.35</v>
      </c>
      <c r="I90" s="25"/>
      <c r="J90" s="25"/>
      <c r="K90" s="25" t="s">
        <v>360</v>
      </c>
      <c r="L90" s="26" t="s">
        <v>24</v>
      </c>
      <c r="M90" s="28" t="s">
        <v>1056</v>
      </c>
      <c r="N90" s="28" t="s">
        <v>1248</v>
      </c>
      <c r="O90" s="27">
        <v>49350</v>
      </c>
      <c r="P90" s="28" t="s">
        <v>1212</v>
      </c>
      <c r="Q90" s="44" t="s">
        <v>1218</v>
      </c>
      <c r="R90" s="47" t="s">
        <v>1223</v>
      </c>
      <c r="S90" s="18"/>
      <c r="T90" s="18"/>
      <c r="U90" s="18"/>
      <c r="V90" s="18"/>
      <c r="W90" s="18"/>
      <c r="X90" s="19"/>
    </row>
    <row r="91" spans="1:24" s="17" customFormat="1" ht="62.25" customHeight="1" x14ac:dyDescent="0.25">
      <c r="A91" s="25" t="s">
        <v>113</v>
      </c>
      <c r="B91" s="25" t="s">
        <v>855</v>
      </c>
      <c r="C91" s="25" t="s">
        <v>719</v>
      </c>
      <c r="D91" s="25" t="s">
        <v>10</v>
      </c>
      <c r="E91" s="25" t="s">
        <v>816</v>
      </c>
      <c r="F91" s="25" t="s">
        <v>302</v>
      </c>
      <c r="G91" s="46">
        <v>5802.62</v>
      </c>
      <c r="H91" s="25">
        <v>479.8</v>
      </c>
      <c r="I91" s="25"/>
      <c r="J91" s="25" t="s">
        <v>401</v>
      </c>
      <c r="K91" s="25" t="s">
        <v>360</v>
      </c>
      <c r="L91" s="26" t="s">
        <v>24</v>
      </c>
      <c r="M91" s="28" t="s">
        <v>1072</v>
      </c>
      <c r="N91" s="27" t="s">
        <v>1259</v>
      </c>
      <c r="O91" s="27" t="s">
        <v>1286</v>
      </c>
      <c r="P91" s="28" t="s">
        <v>1399</v>
      </c>
      <c r="Q91" s="28" t="s">
        <v>1219</v>
      </c>
      <c r="R91" s="47">
        <v>1251982</v>
      </c>
      <c r="S91" s="18"/>
      <c r="T91" s="18"/>
      <c r="U91" s="18"/>
      <c r="V91" s="18"/>
      <c r="W91" s="18"/>
      <c r="X91" s="19"/>
    </row>
    <row r="92" spans="1:24" s="17" customFormat="1" ht="52.5" customHeight="1" x14ac:dyDescent="0.25">
      <c r="A92" s="25" t="s">
        <v>114</v>
      </c>
      <c r="B92" s="25" t="s">
        <v>402</v>
      </c>
      <c r="C92" s="25" t="s">
        <v>776</v>
      </c>
      <c r="D92" s="25" t="s">
        <v>10</v>
      </c>
      <c r="E92" s="25" t="s">
        <v>931</v>
      </c>
      <c r="F92" s="25" t="s">
        <v>307</v>
      </c>
      <c r="G92" s="46">
        <v>7988.5709999999999</v>
      </c>
      <c r="H92" s="25"/>
      <c r="I92" s="25"/>
      <c r="J92" s="25"/>
      <c r="K92" s="25" t="s">
        <v>308</v>
      </c>
      <c r="L92" s="26" t="s">
        <v>25</v>
      </c>
      <c r="M92" s="63" t="s">
        <v>1076</v>
      </c>
      <c r="N92" s="28" t="s">
        <v>1248</v>
      </c>
      <c r="O92" s="28" t="s">
        <v>1287</v>
      </c>
      <c r="P92" s="28" t="s">
        <v>1252</v>
      </c>
      <c r="Q92" s="28" t="s">
        <v>1252</v>
      </c>
      <c r="R92" s="28" t="s">
        <v>1287</v>
      </c>
      <c r="S92" s="19"/>
      <c r="T92" s="19"/>
      <c r="U92" s="19"/>
      <c r="V92" s="19"/>
      <c r="W92" s="19"/>
      <c r="X92" s="19"/>
    </row>
    <row r="93" spans="1:24" s="17" customFormat="1" ht="36" customHeight="1" x14ac:dyDescent="0.25">
      <c r="A93" s="25" t="s">
        <v>115</v>
      </c>
      <c r="B93" s="25" t="s">
        <v>381</v>
      </c>
      <c r="C93" s="25" t="s">
        <v>403</v>
      </c>
      <c r="D93" s="25" t="s">
        <v>14</v>
      </c>
      <c r="E93" s="25" t="s">
        <v>639</v>
      </c>
      <c r="F93" s="25" t="s">
        <v>307</v>
      </c>
      <c r="G93" s="25"/>
      <c r="H93" s="25"/>
      <c r="I93" s="25"/>
      <c r="J93" s="25"/>
      <c r="K93" s="25" t="s">
        <v>327</v>
      </c>
      <c r="L93" s="26" t="s">
        <v>26</v>
      </c>
      <c r="M93" s="66" t="s">
        <v>1077</v>
      </c>
      <c r="N93" s="28" t="s">
        <v>1248</v>
      </c>
      <c r="O93" s="55">
        <v>66632.5</v>
      </c>
      <c r="P93" s="28" t="s">
        <v>1252</v>
      </c>
      <c r="Q93" s="28" t="s">
        <v>1252</v>
      </c>
      <c r="R93" s="27">
        <v>66632.5</v>
      </c>
      <c r="S93" s="19"/>
      <c r="T93" s="19"/>
      <c r="U93" s="19"/>
      <c r="V93" s="19"/>
      <c r="W93" s="19"/>
      <c r="X93" s="19"/>
    </row>
    <row r="94" spans="1:24" s="17" customFormat="1" ht="69" customHeight="1" x14ac:dyDescent="0.25">
      <c r="A94" s="25" t="s">
        <v>116</v>
      </c>
      <c r="B94" s="25" t="s">
        <v>381</v>
      </c>
      <c r="C94" s="25" t="s">
        <v>613</v>
      </c>
      <c r="D94" s="25" t="s">
        <v>14</v>
      </c>
      <c r="E94" s="25" t="s">
        <v>932</v>
      </c>
      <c r="F94" s="25" t="s">
        <v>307</v>
      </c>
      <c r="G94" s="65">
        <v>5000</v>
      </c>
      <c r="H94" s="25">
        <v>163.31</v>
      </c>
      <c r="I94" s="25" t="s">
        <v>404</v>
      </c>
      <c r="J94" s="25"/>
      <c r="K94" s="25" t="s">
        <v>360</v>
      </c>
      <c r="L94" s="26" t="s">
        <v>24</v>
      </c>
      <c r="M94" s="28" t="s">
        <v>1078</v>
      </c>
      <c r="N94" s="28" t="s">
        <v>1260</v>
      </c>
      <c r="O94" s="28" t="s">
        <v>1288</v>
      </c>
      <c r="P94" s="28" t="s">
        <v>1399</v>
      </c>
      <c r="Q94" s="27">
        <v>228634</v>
      </c>
      <c r="R94" s="27">
        <v>303634</v>
      </c>
      <c r="S94" s="19"/>
      <c r="T94" s="19"/>
      <c r="U94" s="19"/>
      <c r="V94" s="19"/>
      <c r="W94" s="19"/>
      <c r="X94" s="19"/>
    </row>
    <row r="95" spans="1:24" s="17" customFormat="1" ht="67.5" customHeight="1" x14ac:dyDescent="0.25">
      <c r="A95" s="25" t="s">
        <v>117</v>
      </c>
      <c r="B95" s="25" t="s">
        <v>329</v>
      </c>
      <c r="C95" s="25" t="s">
        <v>718</v>
      </c>
      <c r="D95" s="25" t="s">
        <v>14</v>
      </c>
      <c r="E95" s="25" t="s">
        <v>933</v>
      </c>
      <c r="F95" s="25" t="s">
        <v>307</v>
      </c>
      <c r="G95" s="25">
        <v>5000</v>
      </c>
      <c r="H95" s="25">
        <v>156.74</v>
      </c>
      <c r="I95" s="25" t="s">
        <v>405</v>
      </c>
      <c r="J95" s="25"/>
      <c r="K95" s="25" t="s">
        <v>299</v>
      </c>
      <c r="L95" s="26" t="s">
        <v>24</v>
      </c>
      <c r="M95" s="28" t="s">
        <v>1079</v>
      </c>
      <c r="N95" s="28" t="s">
        <v>1260</v>
      </c>
      <c r="O95" s="45" t="s">
        <v>1288</v>
      </c>
      <c r="P95" s="28" t="s">
        <v>1399</v>
      </c>
      <c r="Q95" s="27">
        <v>219436</v>
      </c>
      <c r="R95" s="27">
        <v>294436</v>
      </c>
      <c r="S95" s="19"/>
      <c r="T95" s="19"/>
      <c r="U95" s="19"/>
      <c r="V95" s="19"/>
      <c r="W95" s="19"/>
      <c r="X95" s="19"/>
    </row>
    <row r="96" spans="1:24" s="17" customFormat="1" ht="69.75" customHeight="1" x14ac:dyDescent="0.25">
      <c r="A96" s="25" t="s">
        <v>118</v>
      </c>
      <c r="B96" s="25" t="s">
        <v>353</v>
      </c>
      <c r="C96" s="25" t="s">
        <v>406</v>
      </c>
      <c r="D96" s="25" t="s">
        <v>14</v>
      </c>
      <c r="E96" s="25" t="s">
        <v>879</v>
      </c>
      <c r="F96" s="25" t="s">
        <v>353</v>
      </c>
      <c r="G96" s="65">
        <v>10000</v>
      </c>
      <c r="H96" s="25">
        <v>158.57</v>
      </c>
      <c r="I96" s="25" t="s">
        <v>407</v>
      </c>
      <c r="J96" s="25"/>
      <c r="K96" s="25" t="s">
        <v>360</v>
      </c>
      <c r="L96" s="26" t="s">
        <v>24</v>
      </c>
      <c r="M96" s="28" t="s">
        <v>1080</v>
      </c>
      <c r="N96" s="28" t="s">
        <v>1261</v>
      </c>
      <c r="O96" s="45" t="s">
        <v>1289</v>
      </c>
      <c r="P96" s="28" t="s">
        <v>1399</v>
      </c>
      <c r="Q96" s="27">
        <v>221998</v>
      </c>
      <c r="R96" s="27" t="s">
        <v>1400</v>
      </c>
      <c r="S96" s="19"/>
      <c r="T96" s="19"/>
      <c r="U96" s="19"/>
      <c r="V96" s="19"/>
      <c r="W96" s="19"/>
      <c r="X96" s="19"/>
    </row>
    <row r="97" spans="1:24" s="17" customFormat="1" ht="36.75" customHeight="1" x14ac:dyDescent="0.25">
      <c r="A97" s="25" t="s">
        <v>119</v>
      </c>
      <c r="B97" s="25" t="s">
        <v>381</v>
      </c>
      <c r="C97" s="25" t="s">
        <v>631</v>
      </c>
      <c r="D97" s="25" t="s">
        <v>14</v>
      </c>
      <c r="E97" s="25" t="s">
        <v>934</v>
      </c>
      <c r="F97" s="25" t="s">
        <v>307</v>
      </c>
      <c r="G97" s="25"/>
      <c r="H97" s="25"/>
      <c r="I97" s="25"/>
      <c r="J97" s="25"/>
      <c r="K97" s="25" t="s">
        <v>327</v>
      </c>
      <c r="L97" s="26" t="s">
        <v>26</v>
      </c>
      <c r="M97" s="28">
        <v>0</v>
      </c>
      <c r="N97" s="28" t="s">
        <v>1260</v>
      </c>
      <c r="O97" s="27">
        <v>81255</v>
      </c>
      <c r="P97" s="28" t="s">
        <v>1252</v>
      </c>
      <c r="Q97" s="28" t="s">
        <v>1252</v>
      </c>
      <c r="R97" s="27">
        <v>81255</v>
      </c>
      <c r="S97" s="19"/>
      <c r="T97" s="19"/>
      <c r="U97" s="19"/>
      <c r="V97" s="19"/>
      <c r="W97" s="19"/>
      <c r="X97" s="19"/>
    </row>
    <row r="98" spans="1:24" s="17" customFormat="1" ht="37.5" customHeight="1" x14ac:dyDescent="0.25">
      <c r="A98" s="25" t="s">
        <v>120</v>
      </c>
      <c r="B98" s="25" t="s">
        <v>381</v>
      </c>
      <c r="C98" s="25" t="s">
        <v>632</v>
      </c>
      <c r="D98" s="25" t="s">
        <v>14</v>
      </c>
      <c r="E98" s="25" t="s">
        <v>629</v>
      </c>
      <c r="F98" s="25" t="s">
        <v>307</v>
      </c>
      <c r="G98" s="25"/>
      <c r="H98" s="25"/>
      <c r="I98" s="25"/>
      <c r="J98" s="25"/>
      <c r="K98" s="25" t="s">
        <v>327</v>
      </c>
      <c r="L98" s="26" t="s">
        <v>26</v>
      </c>
      <c r="M98" s="28">
        <v>0</v>
      </c>
      <c r="N98" s="28" t="s">
        <v>1251</v>
      </c>
      <c r="O98" s="28" t="s">
        <v>1252</v>
      </c>
      <c r="P98" s="28" t="s">
        <v>1252</v>
      </c>
      <c r="Q98" s="28" t="s">
        <v>1252</v>
      </c>
      <c r="R98" s="28" t="s">
        <v>1398</v>
      </c>
      <c r="S98" s="19"/>
      <c r="T98" s="19"/>
      <c r="U98" s="19"/>
      <c r="V98" s="19"/>
      <c r="W98" s="19"/>
      <c r="X98" s="19"/>
    </row>
    <row r="99" spans="1:24" s="17" customFormat="1" ht="42" customHeight="1" x14ac:dyDescent="0.25">
      <c r="A99" s="25" t="s">
        <v>121</v>
      </c>
      <c r="B99" s="25" t="s">
        <v>353</v>
      </c>
      <c r="C99" s="25" t="s">
        <v>408</v>
      </c>
      <c r="D99" s="25" t="s">
        <v>14</v>
      </c>
      <c r="E99" s="25" t="s">
        <v>935</v>
      </c>
      <c r="F99" s="25" t="s">
        <v>353</v>
      </c>
      <c r="G99" s="25">
        <v>735</v>
      </c>
      <c r="H99" s="25">
        <v>160.02000000000001</v>
      </c>
      <c r="I99" s="25" t="s">
        <v>409</v>
      </c>
      <c r="J99" s="25"/>
      <c r="K99" s="25" t="s">
        <v>299</v>
      </c>
      <c r="L99" s="26" t="s">
        <v>24</v>
      </c>
      <c r="M99" s="28" t="s">
        <v>1081</v>
      </c>
      <c r="N99" s="56" t="s">
        <v>1262</v>
      </c>
      <c r="O99" s="27">
        <v>55125</v>
      </c>
      <c r="P99" s="27">
        <v>1400</v>
      </c>
      <c r="Q99" s="27" t="s">
        <v>1397</v>
      </c>
      <c r="R99" s="27">
        <v>279153</v>
      </c>
      <c r="S99" s="19"/>
      <c r="T99" s="19"/>
      <c r="U99" s="19"/>
      <c r="V99" s="19"/>
      <c r="W99" s="19"/>
      <c r="X99" s="19"/>
    </row>
    <row r="100" spans="1:24" s="17" customFormat="1" ht="40.5" customHeight="1" x14ac:dyDescent="0.25">
      <c r="A100" s="25" t="s">
        <v>122</v>
      </c>
      <c r="B100" s="25" t="s">
        <v>329</v>
      </c>
      <c r="C100" s="25" t="s">
        <v>717</v>
      </c>
      <c r="D100" s="25" t="s">
        <v>14</v>
      </c>
      <c r="E100" s="25" t="s">
        <v>878</v>
      </c>
      <c r="F100" s="25" t="s">
        <v>307</v>
      </c>
      <c r="G100" s="25"/>
      <c r="H100" s="25"/>
      <c r="I100" s="25"/>
      <c r="J100" s="25"/>
      <c r="K100" s="25" t="s">
        <v>327</v>
      </c>
      <c r="L100" s="26" t="s">
        <v>26</v>
      </c>
      <c r="M100" s="28">
        <v>0</v>
      </c>
      <c r="N100" s="28" t="s">
        <v>1252</v>
      </c>
      <c r="O100" s="28" t="s">
        <v>1252</v>
      </c>
      <c r="P100" s="28" t="s">
        <v>1252</v>
      </c>
      <c r="Q100" s="28" t="s">
        <v>1252</v>
      </c>
      <c r="R100" s="28" t="s">
        <v>1252</v>
      </c>
      <c r="S100" s="19"/>
      <c r="T100" s="19"/>
      <c r="U100" s="19"/>
      <c r="V100" s="19"/>
      <c r="W100" s="19"/>
      <c r="X100" s="19"/>
    </row>
    <row r="101" spans="1:24" s="17" customFormat="1" ht="37.5" customHeight="1" x14ac:dyDescent="0.25">
      <c r="A101" s="25" t="s">
        <v>123</v>
      </c>
      <c r="B101" s="25" t="s">
        <v>365</v>
      </c>
      <c r="C101" s="25" t="s">
        <v>835</v>
      </c>
      <c r="D101" s="25" t="s">
        <v>14</v>
      </c>
      <c r="E101" s="25" t="s">
        <v>628</v>
      </c>
      <c r="F101" s="25" t="s">
        <v>307</v>
      </c>
      <c r="G101" s="25"/>
      <c r="H101" s="25"/>
      <c r="I101" s="25"/>
      <c r="J101" s="25"/>
      <c r="K101" s="25" t="s">
        <v>312</v>
      </c>
      <c r="L101" s="26" t="s">
        <v>26</v>
      </c>
      <c r="M101" s="28">
        <v>0</v>
      </c>
      <c r="N101" s="28" t="s">
        <v>1252</v>
      </c>
      <c r="O101" s="28" t="s">
        <v>1252</v>
      </c>
      <c r="P101" s="28" t="s">
        <v>1252</v>
      </c>
      <c r="Q101" s="28" t="s">
        <v>1252</v>
      </c>
      <c r="R101" s="28" t="s">
        <v>1252</v>
      </c>
      <c r="S101" s="132"/>
      <c r="T101" s="132"/>
      <c r="U101" s="132"/>
      <c r="V101" s="132"/>
      <c r="W101" s="132"/>
      <c r="X101" s="19"/>
    </row>
    <row r="102" spans="1:24" s="17" customFormat="1" ht="81" customHeight="1" x14ac:dyDescent="0.25">
      <c r="A102" s="25" t="s">
        <v>124</v>
      </c>
      <c r="B102" s="25" t="s">
        <v>854</v>
      </c>
      <c r="C102" s="25" t="s">
        <v>716</v>
      </c>
      <c r="D102" s="25" t="s">
        <v>11</v>
      </c>
      <c r="E102" s="25" t="s">
        <v>650</v>
      </c>
      <c r="F102" s="25" t="s">
        <v>410</v>
      </c>
      <c r="G102" s="25">
        <v>727.12</v>
      </c>
      <c r="H102" s="25">
        <v>722.12</v>
      </c>
      <c r="I102" s="25" t="s">
        <v>411</v>
      </c>
      <c r="J102" s="25" t="s">
        <v>412</v>
      </c>
      <c r="K102" s="25" t="s">
        <v>299</v>
      </c>
      <c r="L102" s="26" t="s">
        <v>24</v>
      </c>
      <c r="M102" s="28" t="s">
        <v>1082</v>
      </c>
      <c r="N102" s="56" t="s">
        <v>1263</v>
      </c>
      <c r="O102" s="27" t="s">
        <v>1290</v>
      </c>
      <c r="P102" s="27">
        <v>1400</v>
      </c>
      <c r="Q102" s="27">
        <v>1010968</v>
      </c>
      <c r="R102" s="27" t="s">
        <v>1396</v>
      </c>
      <c r="S102" s="19"/>
      <c r="T102" s="19"/>
      <c r="U102" s="19"/>
      <c r="V102" s="19"/>
      <c r="W102" s="19"/>
      <c r="X102" s="19"/>
    </row>
    <row r="103" spans="1:24" s="17" customFormat="1" ht="42" customHeight="1" x14ac:dyDescent="0.25">
      <c r="A103" s="25" t="s">
        <v>125</v>
      </c>
      <c r="B103" s="25" t="s">
        <v>376</v>
      </c>
      <c r="C103" s="25" t="s">
        <v>413</v>
      </c>
      <c r="D103" s="25" t="s">
        <v>10</v>
      </c>
      <c r="E103" s="25" t="s">
        <v>936</v>
      </c>
      <c r="F103" s="25" t="s">
        <v>307</v>
      </c>
      <c r="G103" s="25"/>
      <c r="H103" s="25"/>
      <c r="I103" s="25"/>
      <c r="J103" s="25"/>
      <c r="K103" s="25" t="s">
        <v>389</v>
      </c>
      <c r="L103" s="26" t="s">
        <v>24</v>
      </c>
      <c r="M103" s="28" t="s">
        <v>1083</v>
      </c>
      <c r="N103" s="28" t="s">
        <v>1264</v>
      </c>
      <c r="O103" s="28" t="s">
        <v>1291</v>
      </c>
      <c r="P103" s="28" t="s">
        <v>1323</v>
      </c>
      <c r="Q103" s="27">
        <v>369666</v>
      </c>
      <c r="R103" s="27" t="s">
        <v>1395</v>
      </c>
      <c r="S103" s="19"/>
      <c r="T103" s="19"/>
      <c r="U103" s="19"/>
      <c r="V103" s="19"/>
      <c r="W103" s="19"/>
      <c r="X103" s="19"/>
    </row>
    <row r="104" spans="1:24" s="17" customFormat="1" ht="39.75" customHeight="1" x14ac:dyDescent="0.25">
      <c r="A104" s="25" t="s">
        <v>126</v>
      </c>
      <c r="B104" s="25" t="s">
        <v>353</v>
      </c>
      <c r="C104" s="25" t="s">
        <v>414</v>
      </c>
      <c r="D104" s="25" t="s">
        <v>14</v>
      </c>
      <c r="E104" s="25" t="s">
        <v>651</v>
      </c>
      <c r="F104" s="25" t="s">
        <v>353</v>
      </c>
      <c r="G104" s="25"/>
      <c r="H104" s="25"/>
      <c r="I104" s="25"/>
      <c r="J104" s="25"/>
      <c r="K104" s="25" t="s">
        <v>327</v>
      </c>
      <c r="L104" s="26" t="s">
        <v>26</v>
      </c>
      <c r="M104" s="66" t="s">
        <v>1174</v>
      </c>
      <c r="N104" s="28" t="s">
        <v>1205</v>
      </c>
      <c r="O104" s="55">
        <v>11792</v>
      </c>
      <c r="P104" s="28" t="s">
        <v>1323</v>
      </c>
      <c r="Q104" s="27">
        <v>178200</v>
      </c>
      <c r="R104" s="27">
        <v>189992</v>
      </c>
      <c r="S104" s="19"/>
      <c r="T104" s="19"/>
      <c r="U104" s="19"/>
      <c r="V104" s="19"/>
      <c r="W104" s="19"/>
      <c r="X104" s="19"/>
    </row>
    <row r="105" spans="1:24" s="17" customFormat="1" ht="29.25" customHeight="1" x14ac:dyDescent="0.25">
      <c r="A105" s="25" t="s">
        <v>127</v>
      </c>
      <c r="B105" s="25" t="s">
        <v>381</v>
      </c>
      <c r="C105" s="25" t="s">
        <v>414</v>
      </c>
      <c r="D105" s="25" t="s">
        <v>14</v>
      </c>
      <c r="E105" s="25" t="s">
        <v>937</v>
      </c>
      <c r="F105" s="25" t="s">
        <v>307</v>
      </c>
      <c r="G105" s="25"/>
      <c r="H105" s="25"/>
      <c r="I105" s="25"/>
      <c r="J105" s="25"/>
      <c r="K105" s="25" t="s">
        <v>327</v>
      </c>
      <c r="L105" s="26" t="s">
        <v>26</v>
      </c>
      <c r="M105" s="28">
        <v>0</v>
      </c>
      <c r="N105" s="56" t="s">
        <v>1205</v>
      </c>
      <c r="O105" s="27" t="s">
        <v>1292</v>
      </c>
      <c r="P105" s="28" t="s">
        <v>1323</v>
      </c>
      <c r="Q105" s="27">
        <v>178200</v>
      </c>
      <c r="R105" s="27">
        <v>189992</v>
      </c>
      <c r="S105" s="19"/>
      <c r="T105" s="19"/>
      <c r="U105" s="19"/>
      <c r="V105" s="19"/>
      <c r="W105" s="19"/>
      <c r="X105" s="19"/>
    </row>
    <row r="106" spans="1:24" s="17" customFormat="1" ht="66.75" customHeight="1" x14ac:dyDescent="0.25">
      <c r="A106" s="25" t="s">
        <v>128</v>
      </c>
      <c r="B106" s="25" t="s">
        <v>853</v>
      </c>
      <c r="C106" s="25" t="s">
        <v>715</v>
      </c>
      <c r="D106" s="25" t="s">
        <v>10</v>
      </c>
      <c r="E106" s="25" t="s">
        <v>817</v>
      </c>
      <c r="F106" s="25" t="s">
        <v>302</v>
      </c>
      <c r="G106" s="46">
        <v>1680.17</v>
      </c>
      <c r="H106" s="25">
        <v>147.76</v>
      </c>
      <c r="I106" s="25"/>
      <c r="J106" s="25" t="s">
        <v>415</v>
      </c>
      <c r="K106" s="25" t="s">
        <v>299</v>
      </c>
      <c r="L106" s="26" t="s">
        <v>24</v>
      </c>
      <c r="M106" s="28" t="s">
        <v>1084</v>
      </c>
      <c r="N106" s="28" t="s">
        <v>1265</v>
      </c>
      <c r="O106" s="27">
        <v>38643.910000000003</v>
      </c>
      <c r="P106" s="28" t="s">
        <v>1212</v>
      </c>
      <c r="Q106" s="27">
        <v>236416</v>
      </c>
      <c r="R106" s="27">
        <v>275059.90999999997</v>
      </c>
      <c r="S106" s="19"/>
      <c r="T106" s="19"/>
      <c r="U106" s="19"/>
      <c r="V106" s="19"/>
      <c r="W106" s="19"/>
      <c r="X106" s="19"/>
    </row>
    <row r="107" spans="1:24" s="17" customFormat="1" ht="37.5" customHeight="1" x14ac:dyDescent="0.25">
      <c r="A107" s="25" t="s">
        <v>129</v>
      </c>
      <c r="B107" s="25" t="s">
        <v>310</v>
      </c>
      <c r="C107" s="25" t="s">
        <v>714</v>
      </c>
      <c r="D107" s="25" t="s">
        <v>10</v>
      </c>
      <c r="E107" s="25" t="s">
        <v>639</v>
      </c>
      <c r="F107" s="25" t="s">
        <v>307</v>
      </c>
      <c r="G107" s="25"/>
      <c r="H107" s="25"/>
      <c r="I107" s="25"/>
      <c r="J107" s="25"/>
      <c r="K107" s="25" t="s">
        <v>327</v>
      </c>
      <c r="L107" s="26" t="s">
        <v>26</v>
      </c>
      <c r="M107" s="28">
        <v>0</v>
      </c>
      <c r="N107" s="28" t="s">
        <v>1252</v>
      </c>
      <c r="O107" s="28" t="s">
        <v>1252</v>
      </c>
      <c r="P107" s="28" t="s">
        <v>1252</v>
      </c>
      <c r="Q107" s="28" t="s">
        <v>1252</v>
      </c>
      <c r="R107" s="28" t="s">
        <v>1252</v>
      </c>
      <c r="S107" s="19"/>
      <c r="T107" s="19"/>
      <c r="U107" s="19"/>
      <c r="V107" s="19"/>
      <c r="W107" s="19"/>
      <c r="X107" s="19"/>
    </row>
    <row r="108" spans="1:24" s="17" customFormat="1" ht="39.75" customHeight="1" x14ac:dyDescent="0.25">
      <c r="A108" s="25" t="s">
        <v>130</v>
      </c>
      <c r="B108" s="25" t="s">
        <v>381</v>
      </c>
      <c r="C108" s="25" t="s">
        <v>416</v>
      </c>
      <c r="D108" s="25" t="s">
        <v>14</v>
      </c>
      <c r="E108" s="25" t="s">
        <v>938</v>
      </c>
      <c r="F108" s="25" t="s">
        <v>307</v>
      </c>
      <c r="G108" s="25">
        <v>900</v>
      </c>
      <c r="H108" s="25"/>
      <c r="I108" s="25"/>
      <c r="J108" s="25"/>
      <c r="K108" s="25" t="s">
        <v>299</v>
      </c>
      <c r="L108" s="26" t="s">
        <v>24</v>
      </c>
      <c r="M108" s="28" t="s">
        <v>1085</v>
      </c>
      <c r="N108" s="28" t="s">
        <v>1248</v>
      </c>
      <c r="O108" s="27">
        <v>45000</v>
      </c>
      <c r="P108" s="28" t="s">
        <v>1252</v>
      </c>
      <c r="Q108" s="27">
        <v>45000</v>
      </c>
      <c r="R108" s="27" t="s">
        <v>1308</v>
      </c>
      <c r="S108" s="19"/>
      <c r="T108" s="19"/>
      <c r="U108" s="19"/>
      <c r="V108" s="19"/>
      <c r="W108" s="19"/>
      <c r="X108" s="19"/>
    </row>
    <row r="109" spans="1:24" s="17" customFormat="1" ht="65.25" customHeight="1" x14ac:dyDescent="0.25">
      <c r="A109" s="25" t="s">
        <v>131</v>
      </c>
      <c r="B109" s="25" t="s">
        <v>381</v>
      </c>
      <c r="C109" s="25" t="s">
        <v>713</v>
      </c>
      <c r="D109" s="25" t="s">
        <v>14</v>
      </c>
      <c r="E109" s="25" t="s">
        <v>939</v>
      </c>
      <c r="F109" s="25" t="s">
        <v>307</v>
      </c>
      <c r="G109" s="25" t="s">
        <v>417</v>
      </c>
      <c r="H109" s="25">
        <v>219.51</v>
      </c>
      <c r="I109" s="25" t="s">
        <v>418</v>
      </c>
      <c r="J109" s="25"/>
      <c r="K109" s="25" t="s">
        <v>299</v>
      </c>
      <c r="L109" s="26" t="s">
        <v>24</v>
      </c>
      <c r="M109" s="28" t="s">
        <v>1086</v>
      </c>
      <c r="N109" s="28" t="s">
        <v>1255</v>
      </c>
      <c r="O109" s="44" t="s">
        <v>1293</v>
      </c>
      <c r="P109" s="27">
        <v>1400</v>
      </c>
      <c r="Q109" s="27">
        <v>307314</v>
      </c>
      <c r="R109" s="27">
        <v>355314</v>
      </c>
      <c r="S109" s="19"/>
      <c r="T109" s="19"/>
      <c r="U109" s="19"/>
      <c r="V109" s="19"/>
      <c r="W109" s="19"/>
      <c r="X109" s="19"/>
    </row>
    <row r="110" spans="1:24" s="17" customFormat="1" ht="65.25" customHeight="1" x14ac:dyDescent="0.25">
      <c r="A110" s="25" t="s">
        <v>132</v>
      </c>
      <c r="B110" s="25" t="s">
        <v>353</v>
      </c>
      <c r="C110" s="25" t="s">
        <v>712</v>
      </c>
      <c r="D110" s="25" t="s">
        <v>10</v>
      </c>
      <c r="E110" s="25" t="s">
        <v>818</v>
      </c>
      <c r="F110" s="25" t="s">
        <v>353</v>
      </c>
      <c r="G110" s="25">
        <v>952.8</v>
      </c>
      <c r="H110" s="25">
        <v>209.63</v>
      </c>
      <c r="I110" s="25"/>
      <c r="J110" s="25"/>
      <c r="K110" s="25" t="s">
        <v>299</v>
      </c>
      <c r="L110" s="26" t="s">
        <v>24</v>
      </c>
      <c r="M110" s="28" t="s">
        <v>1087</v>
      </c>
      <c r="N110" s="28" t="s">
        <v>1265</v>
      </c>
      <c r="O110" s="27">
        <v>219144</v>
      </c>
      <c r="P110" s="27">
        <v>1400</v>
      </c>
      <c r="Q110" s="47" t="s">
        <v>1394</v>
      </c>
      <c r="R110" s="27">
        <v>512626</v>
      </c>
      <c r="S110" s="19"/>
      <c r="T110" s="19"/>
      <c r="U110" s="19"/>
      <c r="V110" s="19"/>
      <c r="W110" s="19"/>
      <c r="X110" s="19"/>
    </row>
    <row r="111" spans="1:24" s="17" customFormat="1" ht="38.25" customHeight="1" x14ac:dyDescent="0.25">
      <c r="A111" s="25" t="s">
        <v>133</v>
      </c>
      <c r="B111" s="25" t="s">
        <v>419</v>
      </c>
      <c r="C111" s="25" t="s">
        <v>781</v>
      </c>
      <c r="D111" s="25" t="s">
        <v>10</v>
      </c>
      <c r="E111" s="25" t="s">
        <v>646</v>
      </c>
      <c r="F111" s="25" t="s">
        <v>307</v>
      </c>
      <c r="G111" s="25"/>
      <c r="H111" s="25"/>
      <c r="I111" s="25"/>
      <c r="J111" s="25"/>
      <c r="K111" s="25" t="s">
        <v>356</v>
      </c>
      <c r="L111" s="26" t="s">
        <v>24</v>
      </c>
      <c r="M111" s="28" t="s">
        <v>1088</v>
      </c>
      <c r="N111" s="28" t="s">
        <v>1252</v>
      </c>
      <c r="O111" s="28" t="s">
        <v>1252</v>
      </c>
      <c r="P111" s="28" t="s">
        <v>1252</v>
      </c>
      <c r="Q111" s="28" t="s">
        <v>1344</v>
      </c>
      <c r="R111" s="28" t="s">
        <v>1252</v>
      </c>
      <c r="S111" s="19"/>
      <c r="T111" s="19"/>
      <c r="U111" s="19"/>
      <c r="V111" s="19"/>
      <c r="W111" s="19"/>
      <c r="X111" s="19"/>
    </row>
    <row r="112" spans="1:24" s="17" customFormat="1" ht="39.75" customHeight="1" x14ac:dyDescent="0.25">
      <c r="A112" s="25" t="s">
        <v>134</v>
      </c>
      <c r="B112" s="25" t="s">
        <v>420</v>
      </c>
      <c r="C112" s="25" t="s">
        <v>1430</v>
      </c>
      <c r="D112" s="25" t="s">
        <v>14</v>
      </c>
      <c r="E112" s="25" t="s">
        <v>940</v>
      </c>
      <c r="F112" s="25" t="s">
        <v>307</v>
      </c>
      <c r="G112" s="25"/>
      <c r="H112" s="25"/>
      <c r="I112" s="25"/>
      <c r="J112" s="25"/>
      <c r="K112" s="25" t="s">
        <v>327</v>
      </c>
      <c r="L112" s="26" t="s">
        <v>26</v>
      </c>
      <c r="M112" s="28">
        <v>0</v>
      </c>
      <c r="N112" s="28" t="s">
        <v>1252</v>
      </c>
      <c r="O112" s="28" t="s">
        <v>1252</v>
      </c>
      <c r="P112" s="28" t="s">
        <v>1252</v>
      </c>
      <c r="Q112" s="28" t="s">
        <v>1251</v>
      </c>
      <c r="R112" s="28" t="s">
        <v>1252</v>
      </c>
      <c r="S112" s="19"/>
      <c r="T112" s="19"/>
      <c r="U112" s="19"/>
      <c r="V112" s="19"/>
      <c r="W112" s="19"/>
      <c r="X112" s="19"/>
    </row>
    <row r="113" spans="1:24" s="17" customFormat="1" ht="28.5" customHeight="1" x14ac:dyDescent="0.25">
      <c r="A113" s="25" t="s">
        <v>135</v>
      </c>
      <c r="B113" s="25" t="s">
        <v>381</v>
      </c>
      <c r="C113" s="25" t="s">
        <v>780</v>
      </c>
      <c r="D113" s="25" t="s">
        <v>14</v>
      </c>
      <c r="E113" s="25" t="s">
        <v>633</v>
      </c>
      <c r="F113" s="25" t="s">
        <v>307</v>
      </c>
      <c r="G113" s="25"/>
      <c r="H113" s="25"/>
      <c r="I113" s="25"/>
      <c r="J113" s="25"/>
      <c r="K113" s="25" t="s">
        <v>327</v>
      </c>
      <c r="L113" s="26" t="s">
        <v>26</v>
      </c>
      <c r="M113" s="28">
        <v>0</v>
      </c>
      <c r="N113" s="28" t="s">
        <v>1252</v>
      </c>
      <c r="O113" s="28" t="s">
        <v>1252</v>
      </c>
      <c r="P113" s="28" t="s">
        <v>1252</v>
      </c>
      <c r="Q113" s="28" t="s">
        <v>1251</v>
      </c>
      <c r="R113" s="28" t="s">
        <v>1251</v>
      </c>
      <c r="S113" s="19"/>
      <c r="T113" s="19"/>
      <c r="U113" s="19"/>
      <c r="V113" s="19"/>
      <c r="W113" s="19"/>
      <c r="X113" s="19"/>
    </row>
    <row r="114" spans="1:24" s="17" customFormat="1" ht="96.75" customHeight="1" x14ac:dyDescent="0.25">
      <c r="A114" s="25" t="s">
        <v>136</v>
      </c>
      <c r="B114" s="25" t="s">
        <v>353</v>
      </c>
      <c r="C114" s="25" t="s">
        <v>614</v>
      </c>
      <c r="D114" s="25" t="s">
        <v>16</v>
      </c>
      <c r="E114" s="25" t="s">
        <v>1422</v>
      </c>
      <c r="F114" s="25" t="s">
        <v>353</v>
      </c>
      <c r="G114" s="25">
        <v>561.67999999999995</v>
      </c>
      <c r="H114" s="25">
        <v>175.4</v>
      </c>
      <c r="I114" s="25"/>
      <c r="J114" s="25"/>
      <c r="K114" s="25" t="s">
        <v>328</v>
      </c>
      <c r="L114" s="26" t="s">
        <v>25</v>
      </c>
      <c r="M114" s="28" t="s">
        <v>1156</v>
      </c>
      <c r="N114" s="56" t="s">
        <v>1266</v>
      </c>
      <c r="O114" s="28" t="s">
        <v>1294</v>
      </c>
      <c r="P114" s="28" t="s">
        <v>1252</v>
      </c>
      <c r="Q114" s="28" t="s">
        <v>1252</v>
      </c>
      <c r="R114" s="28" t="s">
        <v>1393</v>
      </c>
      <c r="S114" s="19"/>
      <c r="T114" s="19"/>
      <c r="U114" s="19"/>
      <c r="V114" s="19"/>
      <c r="W114" s="19"/>
      <c r="X114" s="19"/>
    </row>
    <row r="115" spans="1:24" s="17" customFormat="1" ht="43.5" customHeight="1" x14ac:dyDescent="0.25">
      <c r="A115" s="25" t="s">
        <v>137</v>
      </c>
      <c r="B115" s="25" t="s">
        <v>419</v>
      </c>
      <c r="C115" s="25" t="s">
        <v>421</v>
      </c>
      <c r="D115" s="25" t="s">
        <v>10</v>
      </c>
      <c r="E115" s="25" t="s">
        <v>634</v>
      </c>
      <c r="F115" s="25" t="s">
        <v>307</v>
      </c>
      <c r="G115" s="25">
        <v>1500</v>
      </c>
      <c r="H115" s="25"/>
      <c r="I115" s="25"/>
      <c r="J115" s="25"/>
      <c r="K115" s="25" t="s">
        <v>327</v>
      </c>
      <c r="L115" s="26" t="s">
        <v>26</v>
      </c>
      <c r="M115" s="28" t="s">
        <v>1089</v>
      </c>
      <c r="N115" s="28" t="s">
        <v>1266</v>
      </c>
      <c r="O115" s="27">
        <v>252756</v>
      </c>
      <c r="P115" s="28" t="s">
        <v>1212</v>
      </c>
      <c r="Q115" s="27">
        <v>280640</v>
      </c>
      <c r="R115" s="27">
        <v>533396</v>
      </c>
      <c r="S115" s="132"/>
      <c r="T115" s="132"/>
      <c r="U115" s="132"/>
      <c r="V115" s="132"/>
      <c r="W115" s="132"/>
      <c r="X115" s="19"/>
    </row>
    <row r="116" spans="1:24" s="17" customFormat="1" ht="52.5" customHeight="1" x14ac:dyDescent="0.25">
      <c r="A116" s="25" t="s">
        <v>138</v>
      </c>
      <c r="B116" s="25" t="s">
        <v>422</v>
      </c>
      <c r="C116" s="25" t="s">
        <v>782</v>
      </c>
      <c r="D116" s="25" t="s">
        <v>10</v>
      </c>
      <c r="E116" s="25" t="s">
        <v>941</v>
      </c>
      <c r="F116" s="25" t="s">
        <v>307</v>
      </c>
      <c r="G116" s="46">
        <v>2590</v>
      </c>
      <c r="H116" s="25">
        <v>808.93</v>
      </c>
      <c r="I116" s="25" t="s">
        <v>423</v>
      </c>
      <c r="J116" s="25"/>
      <c r="K116" s="25" t="s">
        <v>327</v>
      </c>
      <c r="L116" s="26" t="s">
        <v>26</v>
      </c>
      <c r="M116" s="28" t="s">
        <v>1050</v>
      </c>
      <c r="N116" s="28" t="s">
        <v>1253</v>
      </c>
      <c r="O116" s="27">
        <v>777000</v>
      </c>
      <c r="P116" s="28" t="s">
        <v>1323</v>
      </c>
      <c r="Q116" s="27" t="s">
        <v>1392</v>
      </c>
      <c r="R116" s="27">
        <v>2233074</v>
      </c>
      <c r="S116" s="19"/>
      <c r="T116" s="19"/>
      <c r="U116" s="19"/>
      <c r="V116" s="19"/>
      <c r="W116" s="19"/>
      <c r="X116" s="19"/>
    </row>
    <row r="117" spans="1:24" s="17" customFormat="1" ht="74.25" customHeight="1" x14ac:dyDescent="0.25">
      <c r="A117" s="25" t="s">
        <v>139</v>
      </c>
      <c r="B117" s="25" t="s">
        <v>764</v>
      </c>
      <c r="C117" s="25" t="s">
        <v>711</v>
      </c>
      <c r="D117" s="25" t="s">
        <v>10</v>
      </c>
      <c r="E117" s="25" t="s">
        <v>1175</v>
      </c>
      <c r="F117" s="25" t="s">
        <v>765</v>
      </c>
      <c r="G117" s="25" t="s">
        <v>424</v>
      </c>
      <c r="H117" s="46">
        <v>6691.57</v>
      </c>
      <c r="I117" s="25" t="s">
        <v>425</v>
      </c>
      <c r="J117" s="25" t="s">
        <v>426</v>
      </c>
      <c r="K117" s="25" t="s">
        <v>327</v>
      </c>
      <c r="L117" s="26" t="s">
        <v>26</v>
      </c>
      <c r="M117" s="28" t="s">
        <v>1091</v>
      </c>
      <c r="N117" s="28" t="s">
        <v>1267</v>
      </c>
      <c r="O117" s="27">
        <v>136500</v>
      </c>
      <c r="P117" s="28" t="s">
        <v>1323</v>
      </c>
      <c r="Q117" s="27">
        <v>12044826</v>
      </c>
      <c r="R117" s="27">
        <v>25694826</v>
      </c>
      <c r="S117" s="19"/>
      <c r="T117" s="19"/>
      <c r="U117" s="19"/>
      <c r="V117" s="19"/>
      <c r="W117" s="19"/>
      <c r="X117" s="19"/>
    </row>
    <row r="118" spans="1:24" s="17" customFormat="1" ht="147" customHeight="1" x14ac:dyDescent="0.25">
      <c r="A118" s="25" t="s">
        <v>140</v>
      </c>
      <c r="B118" s="25" t="s">
        <v>615</v>
      </c>
      <c r="C118" s="25" t="s">
        <v>766</v>
      </c>
      <c r="D118" s="25" t="s">
        <v>11</v>
      </c>
      <c r="E118" s="25" t="s">
        <v>942</v>
      </c>
      <c r="F118" s="25" t="s">
        <v>307</v>
      </c>
      <c r="G118" s="25" t="s">
        <v>427</v>
      </c>
      <c r="H118" s="25"/>
      <c r="I118" s="25"/>
      <c r="J118" s="25"/>
      <c r="K118" s="25" t="s">
        <v>308</v>
      </c>
      <c r="L118" s="26" t="s">
        <v>25</v>
      </c>
      <c r="M118" s="28" t="s">
        <v>1090</v>
      </c>
      <c r="N118" s="28" t="s">
        <v>1206</v>
      </c>
      <c r="O118" s="74">
        <v>15424444</v>
      </c>
      <c r="P118" s="28" t="s">
        <v>1252</v>
      </c>
      <c r="Q118" s="28" t="s">
        <v>1252</v>
      </c>
      <c r="R118" s="28" t="s">
        <v>1252</v>
      </c>
      <c r="S118" s="19"/>
      <c r="T118" s="19"/>
      <c r="U118" s="19"/>
      <c r="V118" s="19"/>
      <c r="W118" s="19"/>
      <c r="X118" s="19"/>
    </row>
    <row r="119" spans="1:24" s="17" customFormat="1" ht="147" customHeight="1" x14ac:dyDescent="0.25">
      <c r="A119" s="25" t="s">
        <v>141</v>
      </c>
      <c r="B119" s="25" t="s">
        <v>428</v>
      </c>
      <c r="C119" s="25" t="s">
        <v>766</v>
      </c>
      <c r="D119" s="25" t="s">
        <v>11</v>
      </c>
      <c r="E119" s="25" t="s">
        <v>943</v>
      </c>
      <c r="F119" s="25" t="s">
        <v>307</v>
      </c>
      <c r="G119" s="25" t="s">
        <v>427</v>
      </c>
      <c r="H119" s="25"/>
      <c r="I119" s="25"/>
      <c r="J119" s="25"/>
      <c r="K119" s="25" t="s">
        <v>308</v>
      </c>
      <c r="L119" s="26" t="s">
        <v>25</v>
      </c>
      <c r="M119" s="28">
        <v>0</v>
      </c>
      <c r="N119" s="28" t="s">
        <v>1206</v>
      </c>
      <c r="O119" s="28" t="s">
        <v>1252</v>
      </c>
      <c r="P119" s="28" t="s">
        <v>1252</v>
      </c>
      <c r="Q119" s="28" t="s">
        <v>1252</v>
      </c>
      <c r="R119" s="28" t="s">
        <v>1252</v>
      </c>
      <c r="S119" s="19"/>
      <c r="T119" s="19"/>
      <c r="U119" s="19"/>
      <c r="V119" s="19"/>
      <c r="W119" s="19"/>
      <c r="X119" s="19"/>
    </row>
    <row r="120" spans="1:24" s="17" customFormat="1" ht="144" customHeight="1" x14ac:dyDescent="0.25">
      <c r="A120" s="25" t="s">
        <v>142</v>
      </c>
      <c r="B120" s="25" t="s">
        <v>429</v>
      </c>
      <c r="C120" s="25" t="s">
        <v>766</v>
      </c>
      <c r="D120" s="25" t="s">
        <v>11</v>
      </c>
      <c r="E120" s="25" t="s">
        <v>944</v>
      </c>
      <c r="F120" s="25" t="s">
        <v>307</v>
      </c>
      <c r="G120" s="25" t="s">
        <v>427</v>
      </c>
      <c r="H120" s="25"/>
      <c r="I120" s="25"/>
      <c r="J120" s="25"/>
      <c r="K120" s="25" t="s">
        <v>308</v>
      </c>
      <c r="L120" s="26" t="s">
        <v>25</v>
      </c>
      <c r="M120" s="28">
        <v>0</v>
      </c>
      <c r="N120" s="56" t="s">
        <v>1206</v>
      </c>
      <c r="O120" s="28" t="s">
        <v>1252</v>
      </c>
      <c r="P120" s="28" t="s">
        <v>1252</v>
      </c>
      <c r="Q120" s="28" t="s">
        <v>1252</v>
      </c>
      <c r="R120" s="28" t="s">
        <v>1252</v>
      </c>
      <c r="S120" s="19"/>
      <c r="T120" s="19"/>
      <c r="U120" s="19"/>
      <c r="V120" s="19"/>
      <c r="W120" s="19"/>
      <c r="X120" s="19"/>
    </row>
    <row r="121" spans="1:24" s="17" customFormat="1" ht="145.5" customHeight="1" x14ac:dyDescent="0.25">
      <c r="A121" s="25" t="s">
        <v>143</v>
      </c>
      <c r="B121" s="25" t="s">
        <v>323</v>
      </c>
      <c r="C121" s="25" t="s">
        <v>766</v>
      </c>
      <c r="D121" s="25" t="s">
        <v>11</v>
      </c>
      <c r="E121" s="25" t="s">
        <v>945</v>
      </c>
      <c r="F121" s="25" t="s">
        <v>307</v>
      </c>
      <c r="G121" s="25" t="s">
        <v>427</v>
      </c>
      <c r="H121" s="25"/>
      <c r="I121" s="25"/>
      <c r="J121" s="25"/>
      <c r="K121" s="25" t="s">
        <v>308</v>
      </c>
      <c r="L121" s="26" t="s">
        <v>25</v>
      </c>
      <c r="M121" s="28">
        <v>0</v>
      </c>
      <c r="N121" s="28" t="s">
        <v>1206</v>
      </c>
      <c r="O121" s="28" t="s">
        <v>1252</v>
      </c>
      <c r="P121" s="28" t="s">
        <v>1252</v>
      </c>
      <c r="Q121" s="28" t="s">
        <v>1252</v>
      </c>
      <c r="R121" s="28" t="s">
        <v>1252</v>
      </c>
      <c r="S121" s="19"/>
      <c r="T121" s="19"/>
      <c r="U121" s="19"/>
      <c r="V121" s="19"/>
      <c r="W121" s="19"/>
      <c r="X121" s="19"/>
    </row>
    <row r="122" spans="1:24" s="17" customFormat="1" ht="144" customHeight="1" x14ac:dyDescent="0.25">
      <c r="A122" s="25" t="s">
        <v>144</v>
      </c>
      <c r="B122" s="25" t="s">
        <v>430</v>
      </c>
      <c r="C122" s="25" t="s">
        <v>766</v>
      </c>
      <c r="D122" s="25" t="s">
        <v>11</v>
      </c>
      <c r="E122" s="25" t="s">
        <v>945</v>
      </c>
      <c r="F122" s="25" t="s">
        <v>307</v>
      </c>
      <c r="G122" s="25" t="s">
        <v>427</v>
      </c>
      <c r="H122" s="25"/>
      <c r="I122" s="25"/>
      <c r="J122" s="25"/>
      <c r="K122" s="25" t="s">
        <v>308</v>
      </c>
      <c r="L122" s="26" t="s">
        <v>25</v>
      </c>
      <c r="M122" s="28">
        <v>0</v>
      </c>
      <c r="N122" s="28" t="s">
        <v>1206</v>
      </c>
      <c r="O122" s="28" t="s">
        <v>1295</v>
      </c>
      <c r="P122" s="28" t="s">
        <v>1252</v>
      </c>
      <c r="Q122" s="28" t="s">
        <v>1252</v>
      </c>
      <c r="R122" s="28" t="s">
        <v>1252</v>
      </c>
      <c r="S122" s="19"/>
      <c r="T122" s="19"/>
      <c r="U122" s="19"/>
      <c r="V122" s="19"/>
      <c r="W122" s="19"/>
      <c r="X122" s="19"/>
    </row>
    <row r="123" spans="1:24" s="17" customFormat="1" ht="54" customHeight="1" x14ac:dyDescent="0.25">
      <c r="A123" s="25" t="s">
        <v>145</v>
      </c>
      <c r="B123" s="25" t="s">
        <v>767</v>
      </c>
      <c r="C123" s="25" t="s">
        <v>710</v>
      </c>
      <c r="D123" s="25" t="s">
        <v>10</v>
      </c>
      <c r="E123" s="25" t="s">
        <v>946</v>
      </c>
      <c r="F123" s="25" t="s">
        <v>768</v>
      </c>
      <c r="G123" s="25">
        <v>647.59</v>
      </c>
      <c r="H123" s="25">
        <v>644.4</v>
      </c>
      <c r="I123" s="25"/>
      <c r="J123" s="25"/>
      <c r="K123" s="25" t="s">
        <v>299</v>
      </c>
      <c r="L123" s="26" t="s">
        <v>24</v>
      </c>
      <c r="M123" s="28" t="s">
        <v>1092</v>
      </c>
      <c r="N123" s="28" t="s">
        <v>1267</v>
      </c>
      <c r="O123" s="27" t="s">
        <v>1296</v>
      </c>
      <c r="P123" s="28" t="s">
        <v>1323</v>
      </c>
      <c r="Q123" s="47" t="s">
        <v>1390</v>
      </c>
      <c r="R123" s="28" t="s">
        <v>1391</v>
      </c>
      <c r="S123" s="19"/>
      <c r="T123" s="19"/>
      <c r="U123" s="19"/>
      <c r="V123" s="19"/>
      <c r="W123" s="19"/>
      <c r="X123" s="19"/>
    </row>
    <row r="124" spans="1:24" s="17" customFormat="1" ht="61.5" customHeight="1" x14ac:dyDescent="0.25">
      <c r="A124" s="25" t="s">
        <v>146</v>
      </c>
      <c r="B124" s="25" t="s">
        <v>769</v>
      </c>
      <c r="C124" s="25" t="s">
        <v>709</v>
      </c>
      <c r="D124" s="25" t="s">
        <v>11</v>
      </c>
      <c r="E124" s="25" t="s">
        <v>1191</v>
      </c>
      <c r="F124" s="25" t="s">
        <v>431</v>
      </c>
      <c r="G124" s="25">
        <v>216.8</v>
      </c>
      <c r="H124" s="25"/>
      <c r="I124" s="25">
        <v>266</v>
      </c>
      <c r="J124" s="25" t="s">
        <v>432</v>
      </c>
      <c r="K124" s="25" t="s">
        <v>312</v>
      </c>
      <c r="L124" s="26" t="s">
        <v>26</v>
      </c>
      <c r="M124" s="28" t="s">
        <v>1093</v>
      </c>
      <c r="N124" s="28" t="s">
        <v>1267</v>
      </c>
      <c r="O124" s="27">
        <v>422760</v>
      </c>
      <c r="P124" s="28" t="s">
        <v>1252</v>
      </c>
      <c r="Q124" s="28" t="s">
        <v>1252</v>
      </c>
      <c r="R124" s="27">
        <v>422760</v>
      </c>
      <c r="S124" s="19"/>
      <c r="T124" s="19"/>
      <c r="U124" s="19"/>
      <c r="V124" s="19"/>
      <c r="W124" s="19"/>
      <c r="X124" s="19"/>
    </row>
    <row r="125" spans="1:24" s="17" customFormat="1" ht="74.25" customHeight="1" x14ac:dyDescent="0.25">
      <c r="A125" s="25" t="s">
        <v>147</v>
      </c>
      <c r="B125" s="25" t="s">
        <v>316</v>
      </c>
      <c r="C125" s="25" t="s">
        <v>433</v>
      </c>
      <c r="D125" s="25" t="s">
        <v>14</v>
      </c>
      <c r="E125" s="25" t="s">
        <v>947</v>
      </c>
      <c r="F125" s="25" t="s">
        <v>307</v>
      </c>
      <c r="G125" s="25">
        <v>366</v>
      </c>
      <c r="H125" s="25"/>
      <c r="I125" s="25" t="s">
        <v>434</v>
      </c>
      <c r="J125" s="25"/>
      <c r="K125" s="25" t="s">
        <v>327</v>
      </c>
      <c r="L125" s="26" t="s">
        <v>26</v>
      </c>
      <c r="M125" s="28" t="s">
        <v>1094</v>
      </c>
      <c r="N125" s="28" t="s">
        <v>1253</v>
      </c>
      <c r="O125" s="27">
        <v>109800</v>
      </c>
      <c r="P125" s="28" t="s">
        <v>1252</v>
      </c>
      <c r="Q125" s="28" t="s">
        <v>1252</v>
      </c>
      <c r="R125" s="27">
        <v>109800</v>
      </c>
      <c r="S125" s="19"/>
      <c r="T125" s="19"/>
      <c r="U125" s="19"/>
      <c r="V125" s="19"/>
      <c r="W125" s="19"/>
      <c r="X125" s="19"/>
    </row>
    <row r="126" spans="1:24" s="17" customFormat="1" ht="65.25" customHeight="1" x14ac:dyDescent="0.25">
      <c r="A126" s="25" t="s">
        <v>148</v>
      </c>
      <c r="B126" s="25" t="s">
        <v>381</v>
      </c>
      <c r="C126" s="25" t="s">
        <v>435</v>
      </c>
      <c r="D126" s="25" t="s">
        <v>14</v>
      </c>
      <c r="E126" s="25" t="s">
        <v>1176</v>
      </c>
      <c r="F126" s="25" t="s">
        <v>307</v>
      </c>
      <c r="G126" s="25">
        <v>500</v>
      </c>
      <c r="H126" s="25">
        <v>111.5</v>
      </c>
      <c r="I126" s="25">
        <v>0</v>
      </c>
      <c r="J126" s="25"/>
      <c r="K126" s="25" t="s">
        <v>299</v>
      </c>
      <c r="L126" s="75" t="s">
        <v>24</v>
      </c>
      <c r="M126" s="28" t="s">
        <v>1056</v>
      </c>
      <c r="N126" s="28" t="s">
        <v>1268</v>
      </c>
      <c r="O126" s="27" t="s">
        <v>1297</v>
      </c>
      <c r="P126" s="28" t="s">
        <v>1323</v>
      </c>
      <c r="Q126" s="27">
        <v>200700</v>
      </c>
      <c r="R126" s="27">
        <v>325700</v>
      </c>
      <c r="S126" s="19"/>
      <c r="T126" s="19"/>
      <c r="U126" s="19"/>
      <c r="V126" s="19"/>
      <c r="W126" s="19"/>
      <c r="X126" s="19"/>
    </row>
    <row r="127" spans="1:24" s="17" customFormat="1" ht="39" customHeight="1" x14ac:dyDescent="0.25">
      <c r="A127" s="25" t="s">
        <v>149</v>
      </c>
      <c r="B127" s="25" t="s">
        <v>436</v>
      </c>
      <c r="C127" s="25" t="s">
        <v>708</v>
      </c>
      <c r="D127" s="25" t="s">
        <v>10</v>
      </c>
      <c r="E127" s="25" t="s">
        <v>937</v>
      </c>
      <c r="F127" s="25" t="s">
        <v>307</v>
      </c>
      <c r="G127" s="25"/>
      <c r="H127" s="25"/>
      <c r="I127" s="25"/>
      <c r="J127" s="25"/>
      <c r="K127" s="25" t="s">
        <v>327</v>
      </c>
      <c r="L127" s="26" t="s">
        <v>26</v>
      </c>
      <c r="M127" s="28">
        <v>1</v>
      </c>
      <c r="N127" s="28" t="s">
        <v>1253</v>
      </c>
      <c r="O127" s="28" t="s">
        <v>1298</v>
      </c>
      <c r="P127" s="27" t="s">
        <v>1252</v>
      </c>
      <c r="Q127" s="27" t="s">
        <v>1252</v>
      </c>
      <c r="R127" s="28" t="s">
        <v>1298</v>
      </c>
      <c r="S127" s="19"/>
      <c r="T127" s="19"/>
      <c r="U127" s="19"/>
      <c r="V127" s="19"/>
      <c r="W127" s="19"/>
      <c r="X127" s="19"/>
    </row>
    <row r="128" spans="1:24" s="17" customFormat="1" ht="63" customHeight="1" x14ac:dyDescent="0.25">
      <c r="A128" s="25" t="s">
        <v>150</v>
      </c>
      <c r="B128" s="25" t="s">
        <v>381</v>
      </c>
      <c r="C128" s="25" t="s">
        <v>437</v>
      </c>
      <c r="D128" s="25" t="s">
        <v>14</v>
      </c>
      <c r="E128" s="25" t="s">
        <v>948</v>
      </c>
      <c r="F128" s="25" t="s">
        <v>307</v>
      </c>
      <c r="G128" s="25">
        <v>772.08</v>
      </c>
      <c r="H128" s="25">
        <v>141.96</v>
      </c>
      <c r="I128" s="25" t="s">
        <v>438</v>
      </c>
      <c r="J128" s="25"/>
      <c r="K128" s="25" t="s">
        <v>299</v>
      </c>
      <c r="L128" s="26" t="s">
        <v>24</v>
      </c>
      <c r="M128" s="28" t="s">
        <v>1095</v>
      </c>
      <c r="N128" s="28" t="s">
        <v>1269</v>
      </c>
      <c r="O128" s="27">
        <v>61766.400000000001</v>
      </c>
      <c r="P128" s="28" t="s">
        <v>1212</v>
      </c>
      <c r="Q128" s="27">
        <v>227136</v>
      </c>
      <c r="R128" s="27" t="s">
        <v>1389</v>
      </c>
      <c r="S128" s="19"/>
      <c r="T128" s="19"/>
      <c r="U128" s="19"/>
      <c r="V128" s="19"/>
      <c r="W128" s="19"/>
      <c r="X128" s="19"/>
    </row>
    <row r="129" spans="1:24" s="17" customFormat="1" ht="60.75" customHeight="1" x14ac:dyDescent="0.25">
      <c r="A129" s="25" t="s">
        <v>151</v>
      </c>
      <c r="B129" s="25" t="s">
        <v>381</v>
      </c>
      <c r="C129" s="25" t="s">
        <v>439</v>
      </c>
      <c r="D129" s="25" t="s">
        <v>14</v>
      </c>
      <c r="E129" s="25" t="s">
        <v>949</v>
      </c>
      <c r="F129" s="25" t="s">
        <v>307</v>
      </c>
      <c r="G129" s="46">
        <v>1289.25</v>
      </c>
      <c r="H129" s="46">
        <v>17.079999999999998</v>
      </c>
      <c r="I129" s="25" t="s">
        <v>440</v>
      </c>
      <c r="J129" s="25"/>
      <c r="K129" s="25" t="s">
        <v>360</v>
      </c>
      <c r="L129" s="26" t="s">
        <v>24</v>
      </c>
      <c r="M129" s="28" t="s">
        <v>1095</v>
      </c>
      <c r="N129" s="68" t="s">
        <v>1205</v>
      </c>
      <c r="O129" s="27">
        <v>128925</v>
      </c>
      <c r="P129" s="28" t="s">
        <v>1212</v>
      </c>
      <c r="Q129" s="44" t="s">
        <v>1386</v>
      </c>
      <c r="R129" s="27">
        <v>156253</v>
      </c>
      <c r="S129" s="19"/>
      <c r="T129" s="19"/>
      <c r="U129" s="19"/>
      <c r="V129" s="19"/>
      <c r="W129" s="19"/>
      <c r="X129" s="19"/>
    </row>
    <row r="130" spans="1:24" s="17" customFormat="1" ht="74.25" customHeight="1" x14ac:dyDescent="0.25">
      <c r="A130" s="25" t="s">
        <v>152</v>
      </c>
      <c r="B130" s="25" t="s">
        <v>381</v>
      </c>
      <c r="C130" s="25" t="s">
        <v>441</v>
      </c>
      <c r="D130" s="25" t="s">
        <v>14</v>
      </c>
      <c r="E130" s="25" t="s">
        <v>950</v>
      </c>
      <c r="F130" s="25" t="s">
        <v>307</v>
      </c>
      <c r="G130" s="25">
        <v>500</v>
      </c>
      <c r="H130" s="25">
        <v>150.96</v>
      </c>
      <c r="I130" s="25" t="s">
        <v>442</v>
      </c>
      <c r="J130" s="25"/>
      <c r="K130" s="25" t="s">
        <v>299</v>
      </c>
      <c r="L130" s="26" t="s">
        <v>24</v>
      </c>
      <c r="M130" s="66" t="s">
        <v>1096</v>
      </c>
      <c r="N130" s="28" t="s">
        <v>1269</v>
      </c>
      <c r="O130" s="27">
        <v>40000</v>
      </c>
      <c r="P130" s="28" t="s">
        <v>1212</v>
      </c>
      <c r="Q130" s="27">
        <v>241536</v>
      </c>
      <c r="R130" s="27" t="s">
        <v>1388</v>
      </c>
      <c r="S130" s="19"/>
      <c r="T130" s="19"/>
      <c r="U130" s="19"/>
      <c r="V130" s="19"/>
      <c r="W130" s="19"/>
      <c r="X130" s="19"/>
    </row>
    <row r="131" spans="1:24" s="17" customFormat="1" ht="39.75" customHeight="1" x14ac:dyDescent="0.25">
      <c r="A131" s="25" t="s">
        <v>153</v>
      </c>
      <c r="B131" s="25" t="s">
        <v>381</v>
      </c>
      <c r="C131" s="25" t="s">
        <v>443</v>
      </c>
      <c r="D131" s="25" t="s">
        <v>14</v>
      </c>
      <c r="E131" s="25" t="s">
        <v>951</v>
      </c>
      <c r="F131" s="25" t="s">
        <v>307</v>
      </c>
      <c r="G131" s="25">
        <v>562.6</v>
      </c>
      <c r="H131" s="25">
        <v>133.75</v>
      </c>
      <c r="I131" s="25"/>
      <c r="J131" s="25"/>
      <c r="K131" s="25" t="s">
        <v>327</v>
      </c>
      <c r="L131" s="26" t="s">
        <v>26</v>
      </c>
      <c r="M131" s="28">
        <v>1</v>
      </c>
      <c r="N131" s="28" t="s">
        <v>1270</v>
      </c>
      <c r="O131" s="27">
        <v>450080</v>
      </c>
      <c r="P131" s="28" t="s">
        <v>1212</v>
      </c>
      <c r="Q131" s="27" t="s">
        <v>1387</v>
      </c>
      <c r="R131" s="27">
        <v>664080</v>
      </c>
      <c r="S131" s="19"/>
      <c r="T131" s="19"/>
      <c r="U131" s="19"/>
      <c r="V131" s="19"/>
      <c r="W131" s="19"/>
      <c r="X131" s="19"/>
    </row>
    <row r="132" spans="1:24" s="17" customFormat="1" ht="39" customHeight="1" x14ac:dyDescent="0.25">
      <c r="A132" s="25" t="s">
        <v>154</v>
      </c>
      <c r="B132" s="25" t="s">
        <v>381</v>
      </c>
      <c r="C132" s="25" t="s">
        <v>444</v>
      </c>
      <c r="D132" s="25" t="s">
        <v>10</v>
      </c>
      <c r="E132" s="25" t="s">
        <v>952</v>
      </c>
      <c r="F132" s="25" t="s">
        <v>307</v>
      </c>
      <c r="G132" s="25">
        <v>900</v>
      </c>
      <c r="H132" s="25">
        <v>110</v>
      </c>
      <c r="I132" s="25"/>
      <c r="J132" s="25"/>
      <c r="K132" s="25" t="s">
        <v>327</v>
      </c>
      <c r="L132" s="26" t="s">
        <v>26</v>
      </c>
      <c r="M132" s="28" t="s">
        <v>1059</v>
      </c>
      <c r="N132" s="28" t="s">
        <v>1205</v>
      </c>
      <c r="O132" s="27">
        <v>90000</v>
      </c>
      <c r="P132" s="28" t="s">
        <v>1212</v>
      </c>
      <c r="Q132" s="27">
        <v>176000</v>
      </c>
      <c r="R132" s="27">
        <v>266000</v>
      </c>
      <c r="S132" s="19"/>
      <c r="T132" s="19"/>
      <c r="U132" s="19"/>
      <c r="V132" s="19"/>
      <c r="W132" s="19"/>
      <c r="X132" s="19"/>
    </row>
    <row r="133" spans="1:24" s="17" customFormat="1" ht="51.75" customHeight="1" x14ac:dyDescent="0.25">
      <c r="A133" s="25" t="s">
        <v>155</v>
      </c>
      <c r="B133" s="25" t="s">
        <v>419</v>
      </c>
      <c r="C133" s="25" t="s">
        <v>707</v>
      </c>
      <c r="D133" s="25" t="s">
        <v>10</v>
      </c>
      <c r="E133" s="25" t="s">
        <v>953</v>
      </c>
      <c r="F133" s="25" t="s">
        <v>307</v>
      </c>
      <c r="G133" s="46">
        <v>1547.75</v>
      </c>
      <c r="H133" s="25">
        <v>165.39</v>
      </c>
      <c r="I133" s="25" t="s">
        <v>445</v>
      </c>
      <c r="J133" s="25"/>
      <c r="K133" s="25" t="s">
        <v>327</v>
      </c>
      <c r="L133" s="26" t="s">
        <v>26</v>
      </c>
      <c r="M133" s="66" t="s">
        <v>1075</v>
      </c>
      <c r="N133" s="56" t="s">
        <v>1206</v>
      </c>
      <c r="O133" s="27" t="s">
        <v>1299</v>
      </c>
      <c r="P133" s="28" t="s">
        <v>1323</v>
      </c>
      <c r="Q133" s="27">
        <v>297702</v>
      </c>
      <c r="R133" s="27">
        <v>607252</v>
      </c>
      <c r="S133" s="19"/>
      <c r="T133" s="19"/>
      <c r="U133" s="19"/>
      <c r="V133" s="19"/>
      <c r="W133" s="19"/>
      <c r="X133" s="19"/>
    </row>
    <row r="134" spans="1:24" s="17" customFormat="1" ht="41.25" customHeight="1" x14ac:dyDescent="0.25">
      <c r="A134" s="25" t="s">
        <v>156</v>
      </c>
      <c r="B134" s="25" t="s">
        <v>381</v>
      </c>
      <c r="C134" s="25" t="s">
        <v>446</v>
      </c>
      <c r="D134" s="25" t="s">
        <v>10</v>
      </c>
      <c r="E134" s="25" t="s">
        <v>954</v>
      </c>
      <c r="F134" s="25" t="s">
        <v>307</v>
      </c>
      <c r="G134" s="25">
        <v>561.9</v>
      </c>
      <c r="H134" s="25"/>
      <c r="I134" s="25"/>
      <c r="J134" s="25"/>
      <c r="K134" s="25" t="s">
        <v>327</v>
      </c>
      <c r="L134" s="26" t="s">
        <v>26</v>
      </c>
      <c r="M134" s="28" t="s">
        <v>1083</v>
      </c>
      <c r="N134" s="28" t="s">
        <v>1206</v>
      </c>
      <c r="O134" s="27">
        <v>112380</v>
      </c>
      <c r="P134" s="28" t="s">
        <v>1252</v>
      </c>
      <c r="Q134" s="28" t="s">
        <v>1252</v>
      </c>
      <c r="R134" s="27">
        <v>112380</v>
      </c>
      <c r="S134" s="19"/>
      <c r="T134" s="19"/>
      <c r="U134" s="19"/>
      <c r="V134" s="19"/>
      <c r="W134" s="19"/>
      <c r="X134" s="19"/>
    </row>
    <row r="135" spans="1:24" s="17" customFormat="1" ht="41.25" customHeight="1" x14ac:dyDescent="0.25">
      <c r="A135" s="25" t="s">
        <v>157</v>
      </c>
      <c r="B135" s="25" t="s">
        <v>381</v>
      </c>
      <c r="C135" s="25" t="s">
        <v>447</v>
      </c>
      <c r="D135" s="25" t="s">
        <v>10</v>
      </c>
      <c r="E135" s="25" t="s">
        <v>955</v>
      </c>
      <c r="F135" s="25" t="s">
        <v>307</v>
      </c>
      <c r="G135" s="25">
        <v>465</v>
      </c>
      <c r="H135" s="25">
        <v>110</v>
      </c>
      <c r="I135" s="25"/>
      <c r="J135" s="25"/>
      <c r="K135" s="25" t="s">
        <v>327</v>
      </c>
      <c r="L135" s="26" t="s">
        <v>26</v>
      </c>
      <c r="M135" s="28" t="s">
        <v>1059</v>
      </c>
      <c r="N135" s="28" t="s">
        <v>1269</v>
      </c>
      <c r="O135" s="27" t="s">
        <v>1300</v>
      </c>
      <c r="P135" s="28" t="s">
        <v>1212</v>
      </c>
      <c r="Q135" s="44" t="s">
        <v>1359</v>
      </c>
      <c r="R135" s="28" t="s">
        <v>1360</v>
      </c>
    </row>
    <row r="136" spans="1:24" s="17" customFormat="1" ht="42.75" customHeight="1" x14ac:dyDescent="0.25">
      <c r="A136" s="25" t="s">
        <v>158</v>
      </c>
      <c r="B136" s="25" t="s">
        <v>381</v>
      </c>
      <c r="C136" s="25" t="s">
        <v>448</v>
      </c>
      <c r="D136" s="25" t="s">
        <v>14</v>
      </c>
      <c r="E136" s="25" t="s">
        <v>636</v>
      </c>
      <c r="F136" s="25" t="s">
        <v>307</v>
      </c>
      <c r="G136" s="65">
        <v>2720</v>
      </c>
      <c r="H136" s="25"/>
      <c r="I136" s="25"/>
      <c r="J136" s="25"/>
      <c r="K136" s="25" t="s">
        <v>327</v>
      </c>
      <c r="L136" s="26" t="s">
        <v>26</v>
      </c>
      <c r="M136" s="28" t="s">
        <v>1094</v>
      </c>
      <c r="N136" s="28" t="s">
        <v>1269</v>
      </c>
      <c r="O136" s="28" t="s">
        <v>1301</v>
      </c>
      <c r="P136" s="28" t="s">
        <v>1252</v>
      </c>
      <c r="Q136" s="28" t="s">
        <v>1252</v>
      </c>
      <c r="R136" s="28" t="s">
        <v>1301</v>
      </c>
    </row>
    <row r="137" spans="1:24" s="17" customFormat="1" ht="51" customHeight="1" x14ac:dyDescent="0.25">
      <c r="A137" s="25" t="s">
        <v>159</v>
      </c>
      <c r="B137" s="25" t="s">
        <v>381</v>
      </c>
      <c r="C137" s="25" t="s">
        <v>449</v>
      </c>
      <c r="D137" s="25" t="s">
        <v>10</v>
      </c>
      <c r="E137" s="25" t="s">
        <v>819</v>
      </c>
      <c r="F137" s="25" t="s">
        <v>307</v>
      </c>
      <c r="G137" s="25">
        <v>165.6</v>
      </c>
      <c r="H137" s="25">
        <v>676.13</v>
      </c>
      <c r="I137" s="25" t="s">
        <v>450</v>
      </c>
      <c r="J137" s="25"/>
      <c r="K137" s="25" t="s">
        <v>327</v>
      </c>
      <c r="L137" s="26" t="s">
        <v>26</v>
      </c>
      <c r="M137" s="28" t="s">
        <v>1140</v>
      </c>
      <c r="N137" s="56" t="s">
        <v>1248</v>
      </c>
      <c r="O137" s="28" t="s">
        <v>1302</v>
      </c>
      <c r="P137" s="28" t="s">
        <v>1212</v>
      </c>
      <c r="Q137" s="27">
        <v>1081808</v>
      </c>
      <c r="R137" s="27" t="s">
        <v>1358</v>
      </c>
    </row>
    <row r="138" spans="1:24" s="17" customFormat="1" ht="249" customHeight="1" x14ac:dyDescent="0.25">
      <c r="A138" s="25" t="s">
        <v>160</v>
      </c>
      <c r="B138" s="25" t="s">
        <v>1440</v>
      </c>
      <c r="C138" s="25" t="s">
        <v>852</v>
      </c>
      <c r="D138" s="25" t="s">
        <v>11</v>
      </c>
      <c r="E138" s="25" t="s">
        <v>1192</v>
      </c>
      <c r="F138" s="25" t="s">
        <v>451</v>
      </c>
      <c r="G138" s="25" t="s">
        <v>1427</v>
      </c>
      <c r="H138" s="25"/>
      <c r="I138" s="25"/>
      <c r="J138" s="25"/>
      <c r="K138" s="25" t="s">
        <v>328</v>
      </c>
      <c r="L138" s="26" t="s">
        <v>25</v>
      </c>
      <c r="M138" s="28" t="s">
        <v>1141</v>
      </c>
      <c r="N138" s="28" t="s">
        <v>1252</v>
      </c>
      <c r="O138" s="28" t="s">
        <v>1252</v>
      </c>
      <c r="P138" s="28" t="s">
        <v>1252</v>
      </c>
      <c r="Q138" s="28" t="s">
        <v>1252</v>
      </c>
      <c r="R138" s="28" t="s">
        <v>1252</v>
      </c>
    </row>
    <row r="139" spans="1:24" s="17" customFormat="1" ht="120" customHeight="1" x14ac:dyDescent="0.25">
      <c r="A139" s="25" t="s">
        <v>161</v>
      </c>
      <c r="B139" s="25" t="s">
        <v>770</v>
      </c>
      <c r="C139" s="25" t="s">
        <v>852</v>
      </c>
      <c r="D139" s="25" t="s">
        <v>11</v>
      </c>
      <c r="E139" s="25" t="s">
        <v>1193</v>
      </c>
      <c r="F139" s="25" t="s">
        <v>307</v>
      </c>
      <c r="G139" s="25" t="s">
        <v>1426</v>
      </c>
      <c r="H139" s="25"/>
      <c r="I139" s="25"/>
      <c r="J139" s="25"/>
      <c r="K139" s="25" t="s">
        <v>308</v>
      </c>
      <c r="L139" s="26" t="s">
        <v>25</v>
      </c>
      <c r="M139" s="28" t="s">
        <v>1087</v>
      </c>
      <c r="N139" s="28" t="s">
        <v>1252</v>
      </c>
      <c r="O139" s="28" t="s">
        <v>1252</v>
      </c>
      <c r="P139" s="28" t="s">
        <v>1252</v>
      </c>
      <c r="Q139" s="28" t="s">
        <v>1252</v>
      </c>
      <c r="R139" s="28" t="s">
        <v>1252</v>
      </c>
    </row>
    <row r="140" spans="1:24" s="17" customFormat="1" ht="64.5" customHeight="1" x14ac:dyDescent="0.25">
      <c r="A140" s="25" t="s">
        <v>162</v>
      </c>
      <c r="B140" s="25" t="s">
        <v>851</v>
      </c>
      <c r="C140" s="25" t="s">
        <v>452</v>
      </c>
      <c r="D140" s="25" t="s">
        <v>11</v>
      </c>
      <c r="E140" s="25" t="s">
        <v>820</v>
      </c>
      <c r="F140" s="25" t="s">
        <v>302</v>
      </c>
      <c r="G140" s="25">
        <v>600</v>
      </c>
      <c r="H140" s="25">
        <v>201.8</v>
      </c>
      <c r="I140" s="25"/>
      <c r="J140" s="25" t="s">
        <v>453</v>
      </c>
      <c r="K140" s="25" t="s">
        <v>299</v>
      </c>
      <c r="L140" s="26" t="s">
        <v>24</v>
      </c>
      <c r="M140" s="28" t="s">
        <v>1142</v>
      </c>
      <c r="N140" s="28" t="s">
        <v>1271</v>
      </c>
      <c r="O140" s="27">
        <v>330000</v>
      </c>
      <c r="P140" s="28" t="s">
        <v>1323</v>
      </c>
      <c r="Q140" s="28" t="s">
        <v>1355</v>
      </c>
      <c r="R140" s="28" t="s">
        <v>1357</v>
      </c>
    </row>
    <row r="141" spans="1:24" s="17" customFormat="1" ht="39" customHeight="1" x14ac:dyDescent="0.25">
      <c r="A141" s="25" t="s">
        <v>163</v>
      </c>
      <c r="B141" s="25" t="s">
        <v>381</v>
      </c>
      <c r="C141" s="25" t="s">
        <v>706</v>
      </c>
      <c r="D141" s="25" t="s">
        <v>10</v>
      </c>
      <c r="E141" s="25" t="s">
        <v>956</v>
      </c>
      <c r="F141" s="25" t="s">
        <v>307</v>
      </c>
      <c r="G141" s="25">
        <v>500</v>
      </c>
      <c r="H141" s="25">
        <v>230</v>
      </c>
      <c r="I141" s="25"/>
      <c r="J141" s="25"/>
      <c r="K141" s="25" t="s">
        <v>327</v>
      </c>
      <c r="L141" s="26" t="s">
        <v>26</v>
      </c>
      <c r="M141" s="28" t="s">
        <v>1143</v>
      </c>
      <c r="N141" s="56" t="s">
        <v>1271</v>
      </c>
      <c r="O141" s="27" t="s">
        <v>1303</v>
      </c>
      <c r="P141" s="28" t="s">
        <v>1212</v>
      </c>
      <c r="Q141" s="44" t="s">
        <v>1354</v>
      </c>
      <c r="R141" s="27" t="s">
        <v>1356</v>
      </c>
    </row>
    <row r="142" spans="1:24" s="17" customFormat="1" ht="64.5" customHeight="1" x14ac:dyDescent="0.25">
      <c r="A142" s="25" t="s">
        <v>164</v>
      </c>
      <c r="B142" s="25" t="s">
        <v>381</v>
      </c>
      <c r="C142" s="25" t="s">
        <v>705</v>
      </c>
      <c r="D142" s="25" t="s">
        <v>14</v>
      </c>
      <c r="E142" s="25" t="s">
        <v>957</v>
      </c>
      <c r="F142" s="25" t="s">
        <v>307</v>
      </c>
      <c r="G142" s="46">
        <v>1480</v>
      </c>
      <c r="H142" s="25">
        <v>147.81</v>
      </c>
      <c r="I142" s="25" t="s">
        <v>454</v>
      </c>
      <c r="J142" s="25"/>
      <c r="K142" s="25" t="s">
        <v>299</v>
      </c>
      <c r="L142" s="26" t="s">
        <v>24</v>
      </c>
      <c r="M142" s="63">
        <v>44927</v>
      </c>
      <c r="N142" s="28" t="s">
        <v>1248</v>
      </c>
      <c r="O142" s="28" t="s">
        <v>1304</v>
      </c>
      <c r="P142" s="28" t="s">
        <v>1347</v>
      </c>
      <c r="Q142" s="27">
        <v>206934</v>
      </c>
      <c r="R142" s="27">
        <v>280934</v>
      </c>
    </row>
    <row r="143" spans="1:24" s="17" customFormat="1" ht="60.75" customHeight="1" x14ac:dyDescent="0.25">
      <c r="A143" s="25" t="s">
        <v>165</v>
      </c>
      <c r="B143" s="25" t="s">
        <v>376</v>
      </c>
      <c r="C143" s="25" t="s">
        <v>455</v>
      </c>
      <c r="D143" s="25" t="s">
        <v>10</v>
      </c>
      <c r="E143" s="25" t="s">
        <v>1177</v>
      </c>
      <c r="F143" s="25" t="s">
        <v>307</v>
      </c>
      <c r="G143" s="25">
        <v>782</v>
      </c>
      <c r="H143" s="25">
        <v>170.45</v>
      </c>
      <c r="I143" s="25"/>
      <c r="J143" s="25"/>
      <c r="K143" s="25" t="s">
        <v>299</v>
      </c>
      <c r="L143" s="26" t="s">
        <v>24</v>
      </c>
      <c r="M143" s="28" t="s">
        <v>1048</v>
      </c>
      <c r="N143" s="28" t="s">
        <v>1256</v>
      </c>
      <c r="O143" s="28" t="s">
        <v>1305</v>
      </c>
      <c r="P143" s="28" t="s">
        <v>1347</v>
      </c>
      <c r="Q143" s="28" t="s">
        <v>1352</v>
      </c>
      <c r="R143" s="28" t="s">
        <v>1353</v>
      </c>
    </row>
    <row r="144" spans="1:24" s="17" customFormat="1" ht="37.5" customHeight="1" x14ac:dyDescent="0.25">
      <c r="A144" s="25" t="s">
        <v>166</v>
      </c>
      <c r="B144" s="25" t="s">
        <v>381</v>
      </c>
      <c r="C144" s="25" t="s">
        <v>616</v>
      </c>
      <c r="D144" s="25" t="s">
        <v>14</v>
      </c>
      <c r="E144" s="25" t="s">
        <v>637</v>
      </c>
      <c r="F144" s="25" t="s">
        <v>307</v>
      </c>
      <c r="G144" s="25"/>
      <c r="H144" s="25"/>
      <c r="I144" s="25"/>
      <c r="J144" s="25"/>
      <c r="K144" s="25" t="s">
        <v>327</v>
      </c>
      <c r="L144" s="26" t="s">
        <v>26</v>
      </c>
      <c r="M144" s="28" t="s">
        <v>1144</v>
      </c>
      <c r="N144" s="28" t="s">
        <v>1252</v>
      </c>
      <c r="O144" s="28" t="s">
        <v>1252</v>
      </c>
      <c r="P144" s="28" t="s">
        <v>1252</v>
      </c>
      <c r="Q144" s="28" t="s">
        <v>1252</v>
      </c>
      <c r="R144" s="28" t="s">
        <v>1252</v>
      </c>
    </row>
    <row r="145" spans="1:18" s="17" customFormat="1" ht="75.75" customHeight="1" x14ac:dyDescent="0.25">
      <c r="A145" s="25" t="s">
        <v>167</v>
      </c>
      <c r="B145" s="25" t="s">
        <v>836</v>
      </c>
      <c r="C145" s="25" t="s">
        <v>704</v>
      </c>
      <c r="D145" s="25" t="s">
        <v>11</v>
      </c>
      <c r="E145" s="25" t="s">
        <v>1194</v>
      </c>
      <c r="F145" s="25" t="s">
        <v>861</v>
      </c>
      <c r="G145" s="46">
        <v>3182</v>
      </c>
      <c r="H145" s="25"/>
      <c r="I145" s="25"/>
      <c r="J145" s="25" t="s">
        <v>866</v>
      </c>
      <c r="K145" s="25" t="s">
        <v>308</v>
      </c>
      <c r="L145" s="26" t="s">
        <v>25</v>
      </c>
      <c r="M145" s="28" t="s">
        <v>1145</v>
      </c>
      <c r="N145" s="28" t="s">
        <v>1270</v>
      </c>
      <c r="O145" s="28" t="s">
        <v>1306</v>
      </c>
      <c r="P145" s="28" t="s">
        <v>1251</v>
      </c>
      <c r="Q145" s="28" t="s">
        <v>1252</v>
      </c>
      <c r="R145" s="28" t="s">
        <v>1351</v>
      </c>
    </row>
    <row r="146" spans="1:18" s="17" customFormat="1" ht="63.75" customHeight="1" x14ac:dyDescent="0.25">
      <c r="A146" s="25" t="s">
        <v>168</v>
      </c>
      <c r="B146" s="25" t="s">
        <v>376</v>
      </c>
      <c r="C146" s="25" t="s">
        <v>457</v>
      </c>
      <c r="D146" s="25" t="s">
        <v>10</v>
      </c>
      <c r="E146" s="25" t="s">
        <v>1178</v>
      </c>
      <c r="F146" s="25" t="s">
        <v>307</v>
      </c>
      <c r="G146" s="25">
        <v>863.07</v>
      </c>
      <c r="H146" s="25">
        <v>696</v>
      </c>
      <c r="I146" s="25"/>
      <c r="J146" s="25"/>
      <c r="K146" s="25" t="s">
        <v>360</v>
      </c>
      <c r="L146" s="26" t="s">
        <v>24</v>
      </c>
      <c r="M146" s="28" t="s">
        <v>1097</v>
      </c>
      <c r="N146" s="56" t="s">
        <v>1249</v>
      </c>
      <c r="O146" s="27">
        <v>1467219</v>
      </c>
      <c r="P146" s="28" t="s">
        <v>1323</v>
      </c>
      <c r="Q146" s="27" t="s">
        <v>1349</v>
      </c>
      <c r="R146" s="27" t="s">
        <v>1350</v>
      </c>
    </row>
    <row r="147" spans="1:18" s="17" customFormat="1" ht="73.5" customHeight="1" x14ac:dyDescent="0.25">
      <c r="A147" s="25" t="s">
        <v>169</v>
      </c>
      <c r="B147" s="25" t="s">
        <v>458</v>
      </c>
      <c r="C147" s="25" t="s">
        <v>617</v>
      </c>
      <c r="D147" s="25" t="s">
        <v>10</v>
      </c>
      <c r="E147" s="25" t="s">
        <v>790</v>
      </c>
      <c r="F147" s="25" t="s">
        <v>307</v>
      </c>
      <c r="G147" s="25" t="s">
        <v>789</v>
      </c>
      <c r="H147" s="25"/>
      <c r="I147" s="25"/>
      <c r="J147" s="25"/>
      <c r="K147" s="25" t="s">
        <v>308</v>
      </c>
      <c r="L147" s="26" t="s">
        <v>25</v>
      </c>
      <c r="M147" s="28" t="s">
        <v>1146</v>
      </c>
      <c r="N147" s="28" t="s">
        <v>1252</v>
      </c>
      <c r="O147" s="28" t="s">
        <v>1252</v>
      </c>
      <c r="P147" s="28" t="s">
        <v>1252</v>
      </c>
      <c r="Q147" s="28" t="s">
        <v>1252</v>
      </c>
      <c r="R147" s="28" t="s">
        <v>1252</v>
      </c>
    </row>
    <row r="148" spans="1:18" s="17" customFormat="1" ht="64.5" customHeight="1" x14ac:dyDescent="0.25">
      <c r="A148" s="25" t="s">
        <v>170</v>
      </c>
      <c r="B148" s="25" t="s">
        <v>381</v>
      </c>
      <c r="C148" s="25" t="s">
        <v>459</v>
      </c>
      <c r="D148" s="25" t="s">
        <v>14</v>
      </c>
      <c r="E148" s="25" t="s">
        <v>1179</v>
      </c>
      <c r="F148" s="25" t="s">
        <v>307</v>
      </c>
      <c r="G148" s="46">
        <v>1204.5</v>
      </c>
      <c r="H148" s="25">
        <v>140.19</v>
      </c>
      <c r="I148" s="25" t="s">
        <v>460</v>
      </c>
      <c r="J148" s="25"/>
      <c r="K148" s="25" t="s">
        <v>299</v>
      </c>
      <c r="L148" s="26" t="s">
        <v>24</v>
      </c>
      <c r="M148" s="28" t="s">
        <v>1053</v>
      </c>
      <c r="N148" s="56" t="s">
        <v>1248</v>
      </c>
      <c r="O148" s="27">
        <v>60225</v>
      </c>
      <c r="P148" s="28" t="s">
        <v>1212</v>
      </c>
      <c r="Q148" s="27">
        <v>224304</v>
      </c>
      <c r="R148" s="27">
        <v>284529</v>
      </c>
    </row>
    <row r="149" spans="1:18" s="17" customFormat="1" ht="68.25" customHeight="1" x14ac:dyDescent="0.25">
      <c r="A149" s="25" t="s">
        <v>171</v>
      </c>
      <c r="B149" s="25" t="s">
        <v>381</v>
      </c>
      <c r="C149" s="25" t="s">
        <v>461</v>
      </c>
      <c r="D149" s="25" t="s">
        <v>14</v>
      </c>
      <c r="E149" s="25" t="s">
        <v>958</v>
      </c>
      <c r="F149" s="25" t="s">
        <v>307</v>
      </c>
      <c r="G149" s="46">
        <v>1604.52</v>
      </c>
      <c r="H149" s="25">
        <v>227.05</v>
      </c>
      <c r="I149" s="25" t="s">
        <v>462</v>
      </c>
      <c r="J149" s="25"/>
      <c r="K149" s="25" t="s">
        <v>299</v>
      </c>
      <c r="L149" s="26" t="s">
        <v>24</v>
      </c>
      <c r="M149" s="28" t="s">
        <v>1147</v>
      </c>
      <c r="N149" s="28" t="s">
        <v>1248</v>
      </c>
      <c r="O149" s="27">
        <v>80226</v>
      </c>
      <c r="P149" s="27" t="s">
        <v>1347</v>
      </c>
      <c r="Q149" s="27" t="s">
        <v>1348</v>
      </c>
      <c r="R149" s="27">
        <v>398096</v>
      </c>
    </row>
    <row r="150" spans="1:18" s="17" customFormat="1" ht="75" customHeight="1" x14ac:dyDescent="0.25">
      <c r="A150" s="25" t="s">
        <v>172</v>
      </c>
      <c r="B150" s="25" t="s">
        <v>381</v>
      </c>
      <c r="C150" s="25" t="s">
        <v>463</v>
      </c>
      <c r="D150" s="25" t="s">
        <v>14</v>
      </c>
      <c r="E150" s="25" t="s">
        <v>959</v>
      </c>
      <c r="F150" s="25" t="s">
        <v>307</v>
      </c>
      <c r="G150" s="25">
        <v>988</v>
      </c>
      <c r="H150" s="25"/>
      <c r="I150" s="25" t="s">
        <v>464</v>
      </c>
      <c r="J150" s="25"/>
      <c r="K150" s="25" t="s">
        <v>327</v>
      </c>
      <c r="L150" s="26" t="s">
        <v>26</v>
      </c>
      <c r="M150" s="28" t="s">
        <v>1046</v>
      </c>
      <c r="N150" s="28" t="s">
        <v>1248</v>
      </c>
      <c r="O150" s="27" t="s">
        <v>1307</v>
      </c>
      <c r="P150" s="28" t="s">
        <v>1252</v>
      </c>
      <c r="Q150" s="28" t="s">
        <v>1252</v>
      </c>
      <c r="R150" s="27" t="s">
        <v>1307</v>
      </c>
    </row>
    <row r="151" spans="1:18" s="17" customFormat="1" ht="77.25" customHeight="1" x14ac:dyDescent="0.25">
      <c r="A151" s="25" t="s">
        <v>173</v>
      </c>
      <c r="B151" s="25" t="s">
        <v>862</v>
      </c>
      <c r="C151" s="25" t="s">
        <v>465</v>
      </c>
      <c r="D151" s="25" t="s">
        <v>10</v>
      </c>
      <c r="E151" s="25" t="s">
        <v>654</v>
      </c>
      <c r="F151" s="25" t="s">
        <v>466</v>
      </c>
      <c r="G151" s="46">
        <v>1347.89</v>
      </c>
      <c r="H151" s="25"/>
      <c r="I151" s="25"/>
      <c r="J151" s="25" t="s">
        <v>867</v>
      </c>
      <c r="K151" s="25" t="s">
        <v>299</v>
      </c>
      <c r="L151" s="26" t="s">
        <v>24</v>
      </c>
      <c r="M151" s="28" t="s">
        <v>1148</v>
      </c>
      <c r="N151" s="28" t="s">
        <v>1205</v>
      </c>
      <c r="O151" s="27">
        <v>134789</v>
      </c>
      <c r="P151" s="28" t="s">
        <v>1252</v>
      </c>
      <c r="Q151" s="28" t="s">
        <v>1252</v>
      </c>
      <c r="R151" s="27">
        <v>134789</v>
      </c>
    </row>
    <row r="152" spans="1:18" s="17" customFormat="1" ht="49.5" customHeight="1" x14ac:dyDescent="0.25">
      <c r="A152" s="25" t="s">
        <v>174</v>
      </c>
      <c r="B152" s="25" t="s">
        <v>419</v>
      </c>
      <c r="C152" s="25" t="s">
        <v>653</v>
      </c>
      <c r="D152" s="25" t="s">
        <v>10</v>
      </c>
      <c r="E152" s="25" t="s">
        <v>960</v>
      </c>
      <c r="F152" s="25" t="s">
        <v>307</v>
      </c>
      <c r="G152" s="46">
        <v>2750</v>
      </c>
      <c r="H152" s="25"/>
      <c r="I152" s="25"/>
      <c r="J152" s="25"/>
      <c r="K152" s="25" t="s">
        <v>327</v>
      </c>
      <c r="L152" s="26" t="s">
        <v>26</v>
      </c>
      <c r="M152" s="28">
        <v>0</v>
      </c>
      <c r="N152" s="28" t="s">
        <v>1205</v>
      </c>
      <c r="O152" s="28" t="s">
        <v>1303</v>
      </c>
      <c r="P152" s="28" t="s">
        <v>1252</v>
      </c>
      <c r="Q152" s="28" t="s">
        <v>1252</v>
      </c>
      <c r="R152" s="28" t="s">
        <v>1303</v>
      </c>
    </row>
    <row r="153" spans="1:18" s="17" customFormat="1" ht="63" customHeight="1" x14ac:dyDescent="0.25">
      <c r="A153" s="25" t="s">
        <v>175</v>
      </c>
      <c r="B153" s="25" t="s">
        <v>381</v>
      </c>
      <c r="C153" s="25" t="s">
        <v>703</v>
      </c>
      <c r="D153" s="25" t="s">
        <v>14</v>
      </c>
      <c r="E153" s="25" t="s">
        <v>961</v>
      </c>
      <c r="F153" s="25" t="s">
        <v>307</v>
      </c>
      <c r="G153" s="25">
        <v>900</v>
      </c>
      <c r="H153" s="25">
        <v>149.5</v>
      </c>
      <c r="I153" s="25" t="s">
        <v>467</v>
      </c>
      <c r="J153" s="25"/>
      <c r="K153" s="25" t="s">
        <v>299</v>
      </c>
      <c r="L153" s="26" t="s">
        <v>24</v>
      </c>
      <c r="M153" s="28" t="s">
        <v>1095</v>
      </c>
      <c r="N153" s="28" t="s">
        <v>1248</v>
      </c>
      <c r="O153" s="47" t="s">
        <v>1308</v>
      </c>
      <c r="P153" s="28" t="s">
        <v>1347</v>
      </c>
      <c r="Q153" s="28" t="s">
        <v>1346</v>
      </c>
      <c r="R153" s="28" t="s">
        <v>1345</v>
      </c>
    </row>
    <row r="154" spans="1:18" s="17" customFormat="1" ht="61.5" customHeight="1" x14ac:dyDescent="0.25">
      <c r="A154" s="25" t="s">
        <v>176</v>
      </c>
      <c r="B154" s="25" t="s">
        <v>838</v>
      </c>
      <c r="C154" s="25" t="s">
        <v>618</v>
      </c>
      <c r="D154" s="25" t="s">
        <v>14</v>
      </c>
      <c r="E154" s="25" t="s">
        <v>652</v>
      </c>
      <c r="F154" s="25" t="s">
        <v>838</v>
      </c>
      <c r="G154" s="46">
        <v>1600</v>
      </c>
      <c r="H154" s="25"/>
      <c r="I154" s="25" t="s">
        <v>468</v>
      </c>
      <c r="J154" s="25"/>
      <c r="K154" s="25" t="s">
        <v>469</v>
      </c>
      <c r="L154" s="26" t="s">
        <v>24</v>
      </c>
      <c r="M154" s="28" t="s">
        <v>1094</v>
      </c>
      <c r="N154" s="28" t="s">
        <v>1248</v>
      </c>
      <c r="O154" s="28" t="s">
        <v>1309</v>
      </c>
      <c r="P154" s="47" t="s">
        <v>1252</v>
      </c>
      <c r="Q154" s="28" t="s">
        <v>1344</v>
      </c>
      <c r="R154" s="27" t="s">
        <v>1309</v>
      </c>
    </row>
    <row r="155" spans="1:18" s="17" customFormat="1" ht="67.5" customHeight="1" x14ac:dyDescent="0.25">
      <c r="A155" s="25" t="s">
        <v>177</v>
      </c>
      <c r="B155" s="25" t="s">
        <v>353</v>
      </c>
      <c r="C155" s="25" t="s">
        <v>470</v>
      </c>
      <c r="D155" s="25" t="s">
        <v>10</v>
      </c>
      <c r="E155" s="25" t="s">
        <v>1180</v>
      </c>
      <c r="F155" s="25" t="s">
        <v>353</v>
      </c>
      <c r="G155" s="46">
        <v>1835.08</v>
      </c>
      <c r="H155" s="25">
        <v>763.21</v>
      </c>
      <c r="I155" s="25"/>
      <c r="J155" s="25"/>
      <c r="K155" s="25" t="s">
        <v>299</v>
      </c>
      <c r="L155" s="26" t="s">
        <v>24</v>
      </c>
      <c r="M155" s="28" t="s">
        <v>1103</v>
      </c>
      <c r="N155" s="28" t="s">
        <v>1233</v>
      </c>
      <c r="O155" s="27">
        <v>954241</v>
      </c>
      <c r="P155" s="28" t="s">
        <v>1212</v>
      </c>
      <c r="Q155" s="27">
        <v>1221136</v>
      </c>
      <c r="R155" s="27">
        <v>2175377.6</v>
      </c>
    </row>
    <row r="156" spans="1:18" s="17" customFormat="1" ht="111.75" customHeight="1" x14ac:dyDescent="0.25">
      <c r="A156" s="25" t="s">
        <v>178</v>
      </c>
      <c r="B156" s="25" t="s">
        <v>623</v>
      </c>
      <c r="C156" s="25" t="s">
        <v>471</v>
      </c>
      <c r="D156" s="25" t="s">
        <v>10</v>
      </c>
      <c r="E156" s="25" t="s">
        <v>655</v>
      </c>
      <c r="F156" s="25" t="s">
        <v>307</v>
      </c>
      <c r="G156" s="46">
        <v>3874</v>
      </c>
      <c r="H156" s="25"/>
      <c r="I156" s="25"/>
      <c r="J156" s="25"/>
      <c r="K156" s="25" t="s">
        <v>472</v>
      </c>
      <c r="L156" s="26" t="s">
        <v>24</v>
      </c>
      <c r="M156" s="28" t="s">
        <v>1149</v>
      </c>
      <c r="N156" s="28" t="s">
        <v>1247</v>
      </c>
      <c r="O156" s="27" t="s">
        <v>1310</v>
      </c>
      <c r="P156" s="28" t="s">
        <v>1252</v>
      </c>
      <c r="Q156" s="28" t="s">
        <v>1252</v>
      </c>
      <c r="R156" s="27" t="s">
        <v>1310</v>
      </c>
    </row>
    <row r="157" spans="1:18" s="17" customFormat="1" ht="61.5" customHeight="1" x14ac:dyDescent="0.25">
      <c r="A157" s="25" t="s">
        <v>179</v>
      </c>
      <c r="B157" s="25" t="s">
        <v>381</v>
      </c>
      <c r="C157" s="25" t="s">
        <v>473</v>
      </c>
      <c r="D157" s="25" t="s">
        <v>14</v>
      </c>
      <c r="E157" s="25" t="s">
        <v>1181</v>
      </c>
      <c r="F157" s="25" t="s">
        <v>307</v>
      </c>
      <c r="G157" s="25">
        <v>500</v>
      </c>
      <c r="H157" s="25">
        <v>157.68</v>
      </c>
      <c r="I157" s="25" t="s">
        <v>474</v>
      </c>
      <c r="J157" s="25"/>
      <c r="K157" s="25" t="s">
        <v>360</v>
      </c>
      <c r="L157" s="26" t="s">
        <v>24</v>
      </c>
      <c r="M157" s="66" t="s">
        <v>1150</v>
      </c>
      <c r="N157" s="56" t="s">
        <v>1243</v>
      </c>
      <c r="O157" s="28" t="s">
        <v>1311</v>
      </c>
      <c r="P157" s="28" t="s">
        <v>1212</v>
      </c>
      <c r="Q157" s="27">
        <v>252288</v>
      </c>
      <c r="R157" s="27">
        <v>302288</v>
      </c>
    </row>
    <row r="158" spans="1:18" s="17" customFormat="1" ht="55.5" customHeight="1" x14ac:dyDescent="0.25">
      <c r="A158" s="25" t="s">
        <v>180</v>
      </c>
      <c r="B158" s="25" t="s">
        <v>353</v>
      </c>
      <c r="C158" s="25" t="s">
        <v>702</v>
      </c>
      <c r="D158" s="25" t="s">
        <v>14</v>
      </c>
      <c r="E158" s="25" t="s">
        <v>962</v>
      </c>
      <c r="F158" s="25" t="s">
        <v>353</v>
      </c>
      <c r="G158" s="25">
        <v>987.18</v>
      </c>
      <c r="H158" s="25">
        <v>137.88</v>
      </c>
      <c r="I158" s="25" t="s">
        <v>475</v>
      </c>
      <c r="J158" s="25"/>
      <c r="K158" s="25" t="s">
        <v>299</v>
      </c>
      <c r="L158" s="26" t="s">
        <v>24</v>
      </c>
      <c r="M158" s="28" t="s">
        <v>1061</v>
      </c>
      <c r="N158" s="28" t="s">
        <v>1246</v>
      </c>
      <c r="O158" s="27">
        <v>19743.599999999999</v>
      </c>
      <c r="P158" s="27" t="s">
        <v>1212</v>
      </c>
      <c r="Q158" s="27">
        <v>220608</v>
      </c>
      <c r="R158" s="27">
        <v>240351.6</v>
      </c>
    </row>
    <row r="159" spans="1:18" s="17" customFormat="1" ht="43.5" customHeight="1" x14ac:dyDescent="0.25">
      <c r="A159" s="25" t="s">
        <v>181</v>
      </c>
      <c r="B159" s="25" t="s">
        <v>381</v>
      </c>
      <c r="C159" s="25" t="s">
        <v>702</v>
      </c>
      <c r="D159" s="25" t="s">
        <v>14</v>
      </c>
      <c r="E159" s="25" t="s">
        <v>638</v>
      </c>
      <c r="F159" s="25" t="s">
        <v>307</v>
      </c>
      <c r="G159" s="25"/>
      <c r="H159" s="25"/>
      <c r="I159" s="25"/>
      <c r="J159" s="25"/>
      <c r="K159" s="25" t="s">
        <v>327</v>
      </c>
      <c r="L159" s="26" t="s">
        <v>26</v>
      </c>
      <c r="M159" s="28">
        <v>0</v>
      </c>
      <c r="N159" s="28" t="s">
        <v>1246</v>
      </c>
      <c r="O159" s="28" t="s">
        <v>1312</v>
      </c>
      <c r="P159" s="28" t="s">
        <v>1252</v>
      </c>
      <c r="Q159" s="28" t="s">
        <v>1251</v>
      </c>
      <c r="R159" s="28" t="s">
        <v>1312</v>
      </c>
    </row>
    <row r="160" spans="1:18" s="17" customFormat="1" ht="62.25" customHeight="1" x14ac:dyDescent="0.25">
      <c r="A160" s="25" t="s">
        <v>182</v>
      </c>
      <c r="B160" s="25" t="s">
        <v>353</v>
      </c>
      <c r="C160" s="25" t="s">
        <v>488</v>
      </c>
      <c r="D160" s="25" t="s">
        <v>14</v>
      </c>
      <c r="E160" s="25" t="s">
        <v>963</v>
      </c>
      <c r="F160" s="25" t="s">
        <v>353</v>
      </c>
      <c r="G160" s="25">
        <v>1974.15</v>
      </c>
      <c r="H160" s="25">
        <v>1947.15</v>
      </c>
      <c r="I160" s="25" t="s">
        <v>476</v>
      </c>
      <c r="J160" s="25"/>
      <c r="K160" s="25" t="s">
        <v>299</v>
      </c>
      <c r="L160" s="26" t="s">
        <v>24</v>
      </c>
      <c r="M160" s="28" t="s">
        <v>1105</v>
      </c>
      <c r="N160" s="28" t="s">
        <v>1245</v>
      </c>
      <c r="O160" s="47" t="s">
        <v>1313</v>
      </c>
      <c r="P160" s="58" t="s">
        <v>1252</v>
      </c>
      <c r="Q160" s="58" t="s">
        <v>1252</v>
      </c>
      <c r="R160" s="28" t="s">
        <v>1343</v>
      </c>
    </row>
    <row r="161" spans="1:18" s="17" customFormat="1" ht="37.5" customHeight="1" x14ac:dyDescent="0.25">
      <c r="A161" s="25" t="s">
        <v>183</v>
      </c>
      <c r="B161" s="25" t="s">
        <v>381</v>
      </c>
      <c r="C161" s="25" t="s">
        <v>488</v>
      </c>
      <c r="D161" s="25" t="s">
        <v>14</v>
      </c>
      <c r="E161" s="25" t="s">
        <v>647</v>
      </c>
      <c r="F161" s="25" t="s">
        <v>307</v>
      </c>
      <c r="G161" s="25"/>
      <c r="H161" s="25"/>
      <c r="I161" s="25"/>
      <c r="J161" s="25"/>
      <c r="K161" s="25" t="s">
        <v>299</v>
      </c>
      <c r="L161" s="26" t="s">
        <v>24</v>
      </c>
      <c r="M161" s="28" t="s">
        <v>1083</v>
      </c>
      <c r="N161" s="56" t="s">
        <v>1245</v>
      </c>
      <c r="O161" s="28" t="s">
        <v>1252</v>
      </c>
      <c r="P161" s="28" t="s">
        <v>1212</v>
      </c>
      <c r="Q161" s="28" t="s">
        <v>1342</v>
      </c>
      <c r="R161" s="28" t="s">
        <v>1252</v>
      </c>
    </row>
    <row r="162" spans="1:18" s="17" customFormat="1" ht="101.25" customHeight="1" x14ac:dyDescent="0.25">
      <c r="A162" s="25" t="s">
        <v>184</v>
      </c>
      <c r="B162" s="25" t="s">
        <v>353</v>
      </c>
      <c r="C162" s="25" t="s">
        <v>489</v>
      </c>
      <c r="D162" s="25" t="s">
        <v>11</v>
      </c>
      <c r="E162" s="25" t="s">
        <v>964</v>
      </c>
      <c r="F162" s="25" t="s">
        <v>353</v>
      </c>
      <c r="G162" s="25">
        <v>387.1</v>
      </c>
      <c r="H162" s="25">
        <v>147.69999999999999</v>
      </c>
      <c r="I162" s="25" t="s">
        <v>477</v>
      </c>
      <c r="J162" s="25"/>
      <c r="K162" s="25" t="s">
        <v>327</v>
      </c>
      <c r="L162" s="26" t="s">
        <v>26</v>
      </c>
      <c r="M162" s="63">
        <v>0</v>
      </c>
      <c r="N162" s="28" t="s">
        <v>1243</v>
      </c>
      <c r="O162" s="28" t="s">
        <v>1314</v>
      </c>
      <c r="P162" s="28" t="s">
        <v>1212</v>
      </c>
      <c r="Q162" s="28" t="s">
        <v>1340</v>
      </c>
      <c r="R162" s="27">
        <v>275030</v>
      </c>
    </row>
    <row r="163" spans="1:18" s="17" customFormat="1" ht="39.75" customHeight="1" x14ac:dyDescent="0.25">
      <c r="A163" s="25" t="s">
        <v>185</v>
      </c>
      <c r="B163" s="25" t="s">
        <v>381</v>
      </c>
      <c r="C163" s="25" t="s">
        <v>489</v>
      </c>
      <c r="D163" s="25" t="s">
        <v>14</v>
      </c>
      <c r="E163" s="25" t="s">
        <v>639</v>
      </c>
      <c r="F163" s="25" t="s">
        <v>307</v>
      </c>
      <c r="G163" s="25"/>
      <c r="H163" s="25"/>
      <c r="I163" s="25"/>
      <c r="J163" s="25"/>
      <c r="K163" s="25" t="s">
        <v>327</v>
      </c>
      <c r="L163" s="26" t="s">
        <v>26</v>
      </c>
      <c r="M163" s="28" t="s">
        <v>1088</v>
      </c>
      <c r="N163" s="28" t="s">
        <v>1243</v>
      </c>
      <c r="O163" s="27">
        <v>37209</v>
      </c>
      <c r="P163" s="28" t="s">
        <v>1212</v>
      </c>
      <c r="Q163" s="28" t="s">
        <v>1340</v>
      </c>
      <c r="R163" s="27">
        <v>273529</v>
      </c>
    </row>
    <row r="164" spans="1:18" s="17" customFormat="1" ht="79.5" customHeight="1" x14ac:dyDescent="0.25">
      <c r="A164" s="25" t="s">
        <v>186</v>
      </c>
      <c r="B164" s="25" t="s">
        <v>353</v>
      </c>
      <c r="C164" s="25" t="s">
        <v>701</v>
      </c>
      <c r="D164" s="25" t="s">
        <v>14</v>
      </c>
      <c r="E164" s="25" t="s">
        <v>656</v>
      </c>
      <c r="F164" s="25" t="s">
        <v>353</v>
      </c>
      <c r="G164" s="25">
        <v>261.64</v>
      </c>
      <c r="H164" s="25">
        <v>86.15</v>
      </c>
      <c r="I164" s="25" t="s">
        <v>478</v>
      </c>
      <c r="J164" s="25"/>
      <c r="K164" s="25" t="s">
        <v>299</v>
      </c>
      <c r="L164" s="26" t="s">
        <v>24</v>
      </c>
      <c r="M164" s="63">
        <v>25</v>
      </c>
      <c r="N164" s="28" t="s">
        <v>1243</v>
      </c>
      <c r="O164" s="27">
        <v>26164</v>
      </c>
      <c r="P164" s="28" t="s">
        <v>1323</v>
      </c>
      <c r="Q164" s="27">
        <v>155070</v>
      </c>
      <c r="R164" s="27">
        <v>181234</v>
      </c>
    </row>
    <row r="165" spans="1:18" s="17" customFormat="1" ht="41.25" customHeight="1" x14ac:dyDescent="0.25">
      <c r="A165" s="25" t="s">
        <v>187</v>
      </c>
      <c r="B165" s="25" t="s">
        <v>381</v>
      </c>
      <c r="C165" s="25" t="s">
        <v>700</v>
      </c>
      <c r="D165" s="25" t="s">
        <v>10</v>
      </c>
      <c r="E165" s="25" t="s">
        <v>965</v>
      </c>
      <c r="F165" s="25" t="s">
        <v>307</v>
      </c>
      <c r="G165" s="25"/>
      <c r="H165" s="25"/>
      <c r="I165" s="25"/>
      <c r="J165" s="25"/>
      <c r="K165" s="25" t="s">
        <v>299</v>
      </c>
      <c r="L165" s="26" t="s">
        <v>24</v>
      </c>
      <c r="M165" s="28" t="s">
        <v>1085</v>
      </c>
      <c r="N165" s="28" t="s">
        <v>1243</v>
      </c>
      <c r="O165" s="27" t="s">
        <v>1315</v>
      </c>
      <c r="P165" s="28" t="s">
        <v>1323</v>
      </c>
      <c r="Q165" s="27" t="s">
        <v>1341</v>
      </c>
      <c r="R165" s="27">
        <v>180904</v>
      </c>
    </row>
    <row r="166" spans="1:18" s="17" customFormat="1" ht="73.5" customHeight="1" x14ac:dyDescent="0.25">
      <c r="A166" s="25" t="s">
        <v>188</v>
      </c>
      <c r="B166" s="25" t="s">
        <v>353</v>
      </c>
      <c r="C166" s="25" t="s">
        <v>699</v>
      </c>
      <c r="D166" s="25" t="s">
        <v>14</v>
      </c>
      <c r="E166" s="25" t="s">
        <v>966</v>
      </c>
      <c r="F166" s="25" t="s">
        <v>353</v>
      </c>
      <c r="G166" s="25">
        <v>228.4</v>
      </c>
      <c r="H166" s="25">
        <v>124.27</v>
      </c>
      <c r="I166" s="25" t="s">
        <v>479</v>
      </c>
      <c r="J166" s="25"/>
      <c r="K166" s="25" t="s">
        <v>360</v>
      </c>
      <c r="L166" s="26" t="s">
        <v>24</v>
      </c>
      <c r="M166" s="28" t="s">
        <v>1105</v>
      </c>
      <c r="N166" s="28" t="s">
        <v>1244</v>
      </c>
      <c r="O166" s="28" t="s">
        <v>1316</v>
      </c>
      <c r="P166" s="28" t="s">
        <v>1212</v>
      </c>
      <c r="Q166" s="27">
        <v>198832</v>
      </c>
      <c r="R166" s="27">
        <v>205684</v>
      </c>
    </row>
    <row r="167" spans="1:18" s="17" customFormat="1" ht="39.75" customHeight="1" x14ac:dyDescent="0.25">
      <c r="A167" s="25" t="s">
        <v>189</v>
      </c>
      <c r="B167" s="25" t="s">
        <v>381</v>
      </c>
      <c r="C167" s="25" t="s">
        <v>698</v>
      </c>
      <c r="D167" s="25" t="s">
        <v>14</v>
      </c>
      <c r="E167" s="25" t="s">
        <v>628</v>
      </c>
      <c r="F167" s="25" t="s">
        <v>307</v>
      </c>
      <c r="G167" s="25"/>
      <c r="H167" s="25"/>
      <c r="I167" s="25"/>
      <c r="J167" s="25"/>
      <c r="K167" s="25" t="s">
        <v>327</v>
      </c>
      <c r="L167" s="26" t="s">
        <v>26</v>
      </c>
      <c r="M167" s="28">
        <v>0</v>
      </c>
      <c r="N167" s="28" t="s">
        <v>1244</v>
      </c>
      <c r="O167" s="27">
        <v>6749.1</v>
      </c>
      <c r="P167" s="28" t="s">
        <v>1212</v>
      </c>
      <c r="Q167" s="27">
        <v>198832</v>
      </c>
      <c r="R167" s="27">
        <v>205581.1</v>
      </c>
    </row>
    <row r="168" spans="1:18" s="17" customFormat="1" ht="63.75" customHeight="1" x14ac:dyDescent="0.25">
      <c r="A168" s="25" t="s">
        <v>190</v>
      </c>
      <c r="B168" s="25" t="s">
        <v>381</v>
      </c>
      <c r="C168" s="25" t="s">
        <v>490</v>
      </c>
      <c r="D168" s="25" t="s">
        <v>14</v>
      </c>
      <c r="E168" s="25" t="s">
        <v>967</v>
      </c>
      <c r="F168" s="25" t="s">
        <v>307</v>
      </c>
      <c r="G168" s="25">
        <v>1600</v>
      </c>
      <c r="H168" s="25">
        <v>163.1</v>
      </c>
      <c r="I168" s="25" t="s">
        <v>480</v>
      </c>
      <c r="J168" s="25"/>
      <c r="K168" s="25" t="s">
        <v>299</v>
      </c>
      <c r="L168" s="26" t="s">
        <v>24</v>
      </c>
      <c r="M168" s="28" t="s">
        <v>1061</v>
      </c>
      <c r="N168" s="28" t="s">
        <v>1244</v>
      </c>
      <c r="O168" s="28" t="s">
        <v>1293</v>
      </c>
      <c r="P168" s="28" t="s">
        <v>1212</v>
      </c>
      <c r="Q168" s="27">
        <v>260960</v>
      </c>
      <c r="R168" s="27">
        <v>308960</v>
      </c>
    </row>
    <row r="169" spans="1:18" s="17" customFormat="1" ht="62.25" customHeight="1" x14ac:dyDescent="0.25">
      <c r="A169" s="25" t="s">
        <v>191</v>
      </c>
      <c r="B169" s="25" t="s">
        <v>381</v>
      </c>
      <c r="C169" s="25" t="s">
        <v>491</v>
      </c>
      <c r="D169" s="25" t="s">
        <v>14</v>
      </c>
      <c r="E169" s="25" t="s">
        <v>968</v>
      </c>
      <c r="F169" s="25" t="s">
        <v>307</v>
      </c>
      <c r="G169" s="25">
        <v>1273.42</v>
      </c>
      <c r="H169" s="25">
        <v>137.88</v>
      </c>
      <c r="I169" s="25" t="s">
        <v>481</v>
      </c>
      <c r="J169" s="25"/>
      <c r="K169" s="25" t="s">
        <v>360</v>
      </c>
      <c r="L169" s="26" t="s">
        <v>24</v>
      </c>
      <c r="M169" s="28" t="s">
        <v>1151</v>
      </c>
      <c r="N169" s="28" t="s">
        <v>1244</v>
      </c>
      <c r="O169" s="28" t="s">
        <v>1317</v>
      </c>
      <c r="P169" s="27" t="s">
        <v>1212</v>
      </c>
      <c r="Q169" s="27">
        <v>220608</v>
      </c>
      <c r="R169" s="27" t="s">
        <v>1339</v>
      </c>
    </row>
    <row r="170" spans="1:18" s="17" customFormat="1" ht="52.5" customHeight="1" x14ac:dyDescent="0.25">
      <c r="A170" s="25" t="s">
        <v>192</v>
      </c>
      <c r="B170" s="25" t="s">
        <v>838</v>
      </c>
      <c r="C170" s="25" t="s">
        <v>619</v>
      </c>
      <c r="D170" s="25" t="s">
        <v>14</v>
      </c>
      <c r="E170" s="25" t="s">
        <v>657</v>
      </c>
      <c r="F170" s="25"/>
      <c r="G170" s="25">
        <v>500</v>
      </c>
      <c r="H170" s="25">
        <v>137.88</v>
      </c>
      <c r="I170" s="25" t="s">
        <v>482</v>
      </c>
      <c r="J170" s="25"/>
      <c r="K170" s="25" t="s">
        <v>492</v>
      </c>
      <c r="L170" s="26" t="s">
        <v>24</v>
      </c>
      <c r="M170" s="66" t="s">
        <v>1152</v>
      </c>
      <c r="N170" s="28" t="s">
        <v>1243</v>
      </c>
      <c r="O170" s="28" t="s">
        <v>1318</v>
      </c>
      <c r="P170" s="28" t="s">
        <v>1212</v>
      </c>
      <c r="Q170" s="27">
        <v>220608</v>
      </c>
      <c r="R170" s="27">
        <v>270608</v>
      </c>
    </row>
    <row r="171" spans="1:18" s="17" customFormat="1" ht="64.5" customHeight="1" x14ac:dyDescent="0.25">
      <c r="A171" s="25" t="s">
        <v>193</v>
      </c>
      <c r="B171" s="25" t="s">
        <v>353</v>
      </c>
      <c r="C171" s="25" t="s">
        <v>697</v>
      </c>
      <c r="D171" s="25" t="s">
        <v>15</v>
      </c>
      <c r="E171" s="25" t="s">
        <v>969</v>
      </c>
      <c r="F171" s="25" t="s">
        <v>353</v>
      </c>
      <c r="G171" s="25">
        <v>370</v>
      </c>
      <c r="H171" s="25">
        <v>121.9</v>
      </c>
      <c r="I171" s="25" t="s">
        <v>483</v>
      </c>
      <c r="J171" s="25"/>
      <c r="K171" s="25" t="s">
        <v>327</v>
      </c>
      <c r="L171" s="26" t="s">
        <v>26</v>
      </c>
      <c r="M171" s="28" t="s">
        <v>1062</v>
      </c>
      <c r="N171" s="28" t="s">
        <v>1252</v>
      </c>
      <c r="O171" s="28" t="s">
        <v>1252</v>
      </c>
      <c r="P171" s="28" t="s">
        <v>1252</v>
      </c>
      <c r="Q171" s="28" t="s">
        <v>1252</v>
      </c>
      <c r="R171" s="28" t="s">
        <v>1252</v>
      </c>
    </row>
    <row r="172" spans="1:18" s="17" customFormat="1" ht="40.5" customHeight="1" x14ac:dyDescent="0.25">
      <c r="A172" s="25" t="s">
        <v>194</v>
      </c>
      <c r="B172" s="25" t="s">
        <v>376</v>
      </c>
      <c r="C172" s="25" t="s">
        <v>696</v>
      </c>
      <c r="D172" s="25" t="s">
        <v>14</v>
      </c>
      <c r="E172" s="25" t="s">
        <v>641</v>
      </c>
      <c r="F172" s="25" t="s">
        <v>307</v>
      </c>
      <c r="G172" s="25">
        <v>5040</v>
      </c>
      <c r="H172" s="25"/>
      <c r="I172" s="25"/>
      <c r="J172" s="25"/>
      <c r="K172" s="25" t="s">
        <v>360</v>
      </c>
      <c r="L172" s="26" t="s">
        <v>24</v>
      </c>
      <c r="M172" s="63" t="s">
        <v>1135</v>
      </c>
      <c r="N172" s="28" t="s">
        <v>1252</v>
      </c>
      <c r="O172" s="28" t="s">
        <v>1252</v>
      </c>
      <c r="P172" s="28" t="s">
        <v>1252</v>
      </c>
      <c r="Q172" s="28" t="s">
        <v>1252</v>
      </c>
      <c r="R172" s="28" t="s">
        <v>1252</v>
      </c>
    </row>
    <row r="173" spans="1:18" s="17" customFormat="1" ht="53.25" customHeight="1" x14ac:dyDescent="0.25">
      <c r="A173" s="25" t="s">
        <v>195</v>
      </c>
      <c r="B173" s="25" t="s">
        <v>376</v>
      </c>
      <c r="C173" s="25" t="s">
        <v>493</v>
      </c>
      <c r="D173" s="25" t="s">
        <v>10</v>
      </c>
      <c r="E173" s="25" t="s">
        <v>1182</v>
      </c>
      <c r="F173" s="25" t="s">
        <v>307</v>
      </c>
      <c r="G173" s="25"/>
      <c r="H173" s="25"/>
      <c r="I173" s="25"/>
      <c r="J173" s="25"/>
      <c r="K173" s="25" t="s">
        <v>472</v>
      </c>
      <c r="L173" s="26" t="s">
        <v>24</v>
      </c>
      <c r="M173" s="28" t="s">
        <v>1113</v>
      </c>
      <c r="N173" s="28" t="s">
        <v>1252</v>
      </c>
      <c r="O173" s="28" t="s">
        <v>1252</v>
      </c>
      <c r="P173" s="28" t="s">
        <v>1252</v>
      </c>
      <c r="Q173" s="28" t="s">
        <v>1252</v>
      </c>
      <c r="R173" s="28" t="s">
        <v>1252</v>
      </c>
    </row>
    <row r="174" spans="1:18" s="17" customFormat="1" ht="62.25" customHeight="1" x14ac:dyDescent="0.25">
      <c r="A174" s="25" t="s">
        <v>196</v>
      </c>
      <c r="B174" s="25" t="s">
        <v>837</v>
      </c>
      <c r="C174" s="25" t="s">
        <v>695</v>
      </c>
      <c r="D174" s="25" t="s">
        <v>10</v>
      </c>
      <c r="E174" s="25" t="s">
        <v>970</v>
      </c>
      <c r="F174" s="25" t="s">
        <v>494</v>
      </c>
      <c r="G174" s="25">
        <v>985.06</v>
      </c>
      <c r="H174" s="25">
        <v>409.37</v>
      </c>
      <c r="I174" s="25"/>
      <c r="J174" s="25" t="s">
        <v>868</v>
      </c>
      <c r="K174" s="25" t="s">
        <v>360</v>
      </c>
      <c r="L174" s="26" t="s">
        <v>24</v>
      </c>
      <c r="M174" s="28" t="s">
        <v>1118</v>
      </c>
      <c r="N174" s="28" t="s">
        <v>1252</v>
      </c>
      <c r="O174" s="28" t="s">
        <v>1252</v>
      </c>
      <c r="P174" s="28" t="s">
        <v>1252</v>
      </c>
      <c r="Q174" s="28" t="s">
        <v>1252</v>
      </c>
      <c r="R174" s="28" t="s">
        <v>1252</v>
      </c>
    </row>
    <row r="175" spans="1:18" s="17" customFormat="1" ht="54" customHeight="1" x14ac:dyDescent="0.25">
      <c r="A175" s="25" t="s">
        <v>197</v>
      </c>
      <c r="B175" s="25" t="s">
        <v>381</v>
      </c>
      <c r="C175" s="25" t="s">
        <v>694</v>
      </c>
      <c r="D175" s="25" t="s">
        <v>14</v>
      </c>
      <c r="E175" s="25" t="s">
        <v>971</v>
      </c>
      <c r="F175" s="46" t="s">
        <v>307</v>
      </c>
      <c r="G175" s="25">
        <v>1250</v>
      </c>
      <c r="H175" s="25">
        <v>245.4</v>
      </c>
      <c r="I175" s="25" t="s">
        <v>484</v>
      </c>
      <c r="J175" s="25"/>
      <c r="K175" s="25" t="s">
        <v>299</v>
      </c>
      <c r="L175" s="26" t="s">
        <v>24</v>
      </c>
      <c r="M175" s="28" t="s">
        <v>1153</v>
      </c>
      <c r="N175" s="76" t="s">
        <v>1228</v>
      </c>
      <c r="O175" s="28" t="s">
        <v>1319</v>
      </c>
      <c r="P175" s="28" t="s">
        <v>1323</v>
      </c>
      <c r="Q175" s="28" t="s">
        <v>1336</v>
      </c>
      <c r="R175" s="27" t="s">
        <v>1337</v>
      </c>
    </row>
    <row r="176" spans="1:18" s="17" customFormat="1" ht="98.25" customHeight="1" x14ac:dyDescent="0.25">
      <c r="A176" s="25" t="s">
        <v>198</v>
      </c>
      <c r="B176" s="25" t="s">
        <v>381</v>
      </c>
      <c r="C176" s="25" t="s">
        <v>693</v>
      </c>
      <c r="D176" s="25" t="s">
        <v>14</v>
      </c>
      <c r="E176" s="25" t="s">
        <v>972</v>
      </c>
      <c r="F176" s="25" t="s">
        <v>307</v>
      </c>
      <c r="G176" s="25">
        <v>10000</v>
      </c>
      <c r="H176" s="25">
        <v>182.63</v>
      </c>
      <c r="I176" s="25" t="s">
        <v>485</v>
      </c>
      <c r="J176" s="25"/>
      <c r="K176" s="25" t="s">
        <v>299</v>
      </c>
      <c r="L176" s="26" t="s">
        <v>24</v>
      </c>
      <c r="M176" s="28" t="s">
        <v>1136</v>
      </c>
      <c r="N176" s="76" t="s">
        <v>1239</v>
      </c>
      <c r="O176" s="45" t="s">
        <v>1289</v>
      </c>
      <c r="P176" s="28" t="s">
        <v>1250</v>
      </c>
      <c r="Q176" s="27">
        <v>146104</v>
      </c>
      <c r="R176" s="27" t="s">
        <v>1338</v>
      </c>
    </row>
    <row r="177" spans="1:18" s="17" customFormat="1" ht="64.5" customHeight="1" x14ac:dyDescent="0.25">
      <c r="A177" s="25" t="s">
        <v>199</v>
      </c>
      <c r="B177" s="25" t="s">
        <v>381</v>
      </c>
      <c r="C177" s="25" t="s">
        <v>692</v>
      </c>
      <c r="D177" s="25" t="s">
        <v>14</v>
      </c>
      <c r="E177" s="25" t="s">
        <v>973</v>
      </c>
      <c r="F177" s="25" t="s">
        <v>307</v>
      </c>
      <c r="G177" s="25" t="s">
        <v>495</v>
      </c>
      <c r="H177" s="25">
        <v>180.31</v>
      </c>
      <c r="I177" s="25"/>
      <c r="J177" s="25"/>
      <c r="K177" s="25" t="s">
        <v>299</v>
      </c>
      <c r="L177" s="26" t="s">
        <v>24</v>
      </c>
      <c r="M177" s="28" t="s">
        <v>1124</v>
      </c>
      <c r="N177" s="27">
        <v>1000</v>
      </c>
      <c r="O177" s="27">
        <v>640000</v>
      </c>
      <c r="P177" s="28" t="s">
        <v>1323</v>
      </c>
      <c r="Q177" s="28" t="s">
        <v>1334</v>
      </c>
      <c r="R177" s="27">
        <v>964558</v>
      </c>
    </row>
    <row r="178" spans="1:18" s="17" customFormat="1" ht="72" customHeight="1" x14ac:dyDescent="0.25">
      <c r="A178" s="25" t="s">
        <v>200</v>
      </c>
      <c r="B178" s="25" t="s">
        <v>381</v>
      </c>
      <c r="C178" s="25" t="s">
        <v>691</v>
      </c>
      <c r="D178" s="25" t="s">
        <v>14</v>
      </c>
      <c r="E178" s="25" t="s">
        <v>974</v>
      </c>
      <c r="F178" s="25" t="s">
        <v>307</v>
      </c>
      <c r="G178" s="25">
        <v>10000</v>
      </c>
      <c r="H178" s="25">
        <v>157.46</v>
      </c>
      <c r="I178" s="25" t="s">
        <v>486</v>
      </c>
      <c r="J178" s="25"/>
      <c r="K178" s="25" t="s">
        <v>299</v>
      </c>
      <c r="L178" s="26" t="s">
        <v>24</v>
      </c>
      <c r="M178" s="63" t="s">
        <v>1154</v>
      </c>
      <c r="N178" s="28" t="s">
        <v>1242</v>
      </c>
      <c r="O178" s="27">
        <v>35000</v>
      </c>
      <c r="P178" s="28" t="s">
        <v>1323</v>
      </c>
      <c r="Q178" s="44" t="s">
        <v>1335</v>
      </c>
      <c r="R178" s="27">
        <v>318428</v>
      </c>
    </row>
    <row r="179" spans="1:18" s="17" customFormat="1" ht="73.5" customHeight="1" x14ac:dyDescent="0.25">
      <c r="A179" s="25" t="s">
        <v>201</v>
      </c>
      <c r="B179" s="25" t="s">
        <v>381</v>
      </c>
      <c r="C179" s="25" t="s">
        <v>690</v>
      </c>
      <c r="D179" s="25" t="s">
        <v>14</v>
      </c>
      <c r="E179" s="25" t="s">
        <v>975</v>
      </c>
      <c r="F179" s="25" t="s">
        <v>307</v>
      </c>
      <c r="G179" s="46">
        <v>1260</v>
      </c>
      <c r="H179" s="25">
        <v>157.46</v>
      </c>
      <c r="I179" s="25" t="s">
        <v>487</v>
      </c>
      <c r="J179" s="25"/>
      <c r="K179" s="25" t="s">
        <v>299</v>
      </c>
      <c r="L179" s="26" t="s">
        <v>24</v>
      </c>
      <c r="M179" s="28" t="s">
        <v>1109</v>
      </c>
      <c r="N179" s="56" t="s">
        <v>1241</v>
      </c>
      <c r="O179" s="27">
        <v>31500</v>
      </c>
      <c r="P179" s="27" t="s">
        <v>1323</v>
      </c>
      <c r="Q179" s="44" t="s">
        <v>1335</v>
      </c>
      <c r="R179" s="27">
        <v>314928</v>
      </c>
    </row>
    <row r="180" spans="1:18" s="17" customFormat="1" ht="88.5" customHeight="1" x14ac:dyDescent="0.25">
      <c r="A180" s="25" t="s">
        <v>202</v>
      </c>
      <c r="B180" s="25" t="s">
        <v>381</v>
      </c>
      <c r="C180" s="25" t="s">
        <v>689</v>
      </c>
      <c r="D180" s="25" t="s">
        <v>14</v>
      </c>
      <c r="E180" s="25" t="s">
        <v>976</v>
      </c>
      <c r="F180" s="25" t="s">
        <v>307</v>
      </c>
      <c r="G180" s="25">
        <v>1600</v>
      </c>
      <c r="H180" s="25">
        <v>209.72</v>
      </c>
      <c r="I180" s="25" t="s">
        <v>496</v>
      </c>
      <c r="J180" s="25"/>
      <c r="K180" s="25" t="s">
        <v>299</v>
      </c>
      <c r="L180" s="26" t="s">
        <v>24</v>
      </c>
      <c r="M180" s="28" t="s">
        <v>1055</v>
      </c>
      <c r="N180" s="28" t="s">
        <v>1240</v>
      </c>
      <c r="O180" s="27">
        <v>40000</v>
      </c>
      <c r="P180" s="28" t="s">
        <v>1323</v>
      </c>
      <c r="Q180" s="27">
        <v>377496</v>
      </c>
      <c r="R180" s="27">
        <v>417496</v>
      </c>
    </row>
    <row r="181" spans="1:18" s="17" customFormat="1" ht="62.25" customHeight="1" x14ac:dyDescent="0.25">
      <c r="A181" s="25" t="s">
        <v>203</v>
      </c>
      <c r="B181" s="25" t="s">
        <v>381</v>
      </c>
      <c r="C181" s="25" t="s">
        <v>497</v>
      </c>
      <c r="D181" s="25" t="s">
        <v>14</v>
      </c>
      <c r="E181" s="25" t="s">
        <v>1183</v>
      </c>
      <c r="F181" s="25" t="s">
        <v>307</v>
      </c>
      <c r="G181" s="25">
        <v>10000</v>
      </c>
      <c r="H181" s="25">
        <v>157.46</v>
      </c>
      <c r="I181" s="25" t="s">
        <v>498</v>
      </c>
      <c r="J181" s="25"/>
      <c r="K181" s="25" t="s">
        <v>299</v>
      </c>
      <c r="L181" s="26" t="s">
        <v>24</v>
      </c>
      <c r="M181" s="28" t="s">
        <v>1155</v>
      </c>
      <c r="N181" s="28" t="s">
        <v>1239</v>
      </c>
      <c r="O181" s="55" t="s">
        <v>1289</v>
      </c>
      <c r="P181" s="28" t="s">
        <v>1323</v>
      </c>
      <c r="Q181" s="27">
        <v>283428</v>
      </c>
      <c r="R181" s="27">
        <v>383428</v>
      </c>
    </row>
    <row r="182" spans="1:18" s="17" customFormat="1" ht="123" customHeight="1" x14ac:dyDescent="0.25">
      <c r="A182" s="25" t="s">
        <v>204</v>
      </c>
      <c r="B182" s="25" t="s">
        <v>623</v>
      </c>
      <c r="C182" s="25" t="s">
        <v>499</v>
      </c>
      <c r="D182" s="25" t="s">
        <v>11</v>
      </c>
      <c r="E182" s="25" t="s">
        <v>977</v>
      </c>
      <c r="F182" s="25" t="s">
        <v>307</v>
      </c>
      <c r="G182" s="25" t="s">
        <v>788</v>
      </c>
      <c r="H182" s="25"/>
      <c r="I182" s="25"/>
      <c r="J182" s="25"/>
      <c r="K182" s="25" t="s">
        <v>308</v>
      </c>
      <c r="L182" s="26" t="s">
        <v>25</v>
      </c>
      <c r="M182" s="28" t="s">
        <v>1071</v>
      </c>
      <c r="N182" s="28" t="s">
        <v>1238</v>
      </c>
      <c r="O182" s="28" t="s">
        <v>1252</v>
      </c>
      <c r="P182" s="28" t="s">
        <v>1252</v>
      </c>
      <c r="Q182" s="28" t="s">
        <v>1252</v>
      </c>
      <c r="R182" s="28" t="s">
        <v>1252</v>
      </c>
    </row>
    <row r="183" spans="1:18" s="17" customFormat="1" ht="65.25" customHeight="1" x14ac:dyDescent="0.25">
      <c r="A183" s="25" t="s">
        <v>205</v>
      </c>
      <c r="B183" s="25" t="s">
        <v>376</v>
      </c>
      <c r="C183" s="25" t="s">
        <v>688</v>
      </c>
      <c r="D183" s="25" t="s">
        <v>10</v>
      </c>
      <c r="E183" s="25" t="s">
        <v>978</v>
      </c>
      <c r="F183" s="25" t="s">
        <v>307</v>
      </c>
      <c r="G183" s="25">
        <v>1518</v>
      </c>
      <c r="H183" s="25">
        <v>719</v>
      </c>
      <c r="I183" s="25"/>
      <c r="J183" s="25"/>
      <c r="K183" s="25" t="s">
        <v>299</v>
      </c>
      <c r="L183" s="26" t="s">
        <v>24</v>
      </c>
      <c r="M183" s="28" t="s">
        <v>1139</v>
      </c>
      <c r="N183" s="28" t="s">
        <v>1237</v>
      </c>
      <c r="O183" s="27">
        <v>493350</v>
      </c>
      <c r="P183" s="28" t="s">
        <v>1329</v>
      </c>
      <c r="Q183" s="28" t="s">
        <v>1331</v>
      </c>
      <c r="R183" s="27">
        <v>1643750</v>
      </c>
    </row>
    <row r="184" spans="1:18" s="17" customFormat="1" ht="54" customHeight="1" x14ac:dyDescent="0.25">
      <c r="A184" s="25" t="s">
        <v>206</v>
      </c>
      <c r="B184" s="25" t="s">
        <v>839</v>
      </c>
      <c r="C184" s="25" t="s">
        <v>687</v>
      </c>
      <c r="D184" s="25" t="s">
        <v>10</v>
      </c>
      <c r="E184" s="25" t="s">
        <v>979</v>
      </c>
      <c r="F184" s="25" t="s">
        <v>302</v>
      </c>
      <c r="G184" s="25">
        <v>942.24</v>
      </c>
      <c r="H184" s="25">
        <v>645</v>
      </c>
      <c r="I184" s="25"/>
      <c r="J184" s="25" t="s">
        <v>500</v>
      </c>
      <c r="K184" s="25" t="s">
        <v>299</v>
      </c>
      <c r="L184" s="26" t="s">
        <v>24</v>
      </c>
      <c r="M184" s="63" t="s">
        <v>1138</v>
      </c>
      <c r="N184" s="56" t="s">
        <v>1236</v>
      </c>
      <c r="O184" s="27">
        <v>565344</v>
      </c>
      <c r="P184" s="28" t="s">
        <v>1329</v>
      </c>
      <c r="Q184" s="28" t="s">
        <v>1332</v>
      </c>
      <c r="R184" s="27" t="s">
        <v>1333</v>
      </c>
    </row>
    <row r="185" spans="1:18" s="17" customFormat="1" ht="41.25" customHeight="1" x14ac:dyDescent="0.25">
      <c r="A185" s="25" t="s">
        <v>207</v>
      </c>
      <c r="B185" s="25" t="s">
        <v>501</v>
      </c>
      <c r="C185" s="25" t="s">
        <v>1441</v>
      </c>
      <c r="D185" s="25" t="s">
        <v>10</v>
      </c>
      <c r="E185" s="25" t="s">
        <v>658</v>
      </c>
      <c r="F185" s="25" t="s">
        <v>307</v>
      </c>
      <c r="G185" s="25" t="s">
        <v>502</v>
      </c>
      <c r="H185" s="25"/>
      <c r="I185" s="25"/>
      <c r="J185" s="25"/>
      <c r="K185" s="25" t="s">
        <v>299</v>
      </c>
      <c r="L185" s="26" t="s">
        <v>24</v>
      </c>
      <c r="M185" s="63" t="s">
        <v>1137</v>
      </c>
      <c r="N185" s="28" t="s">
        <v>1235</v>
      </c>
      <c r="O185" s="27">
        <v>150758</v>
      </c>
      <c r="P185" s="28" t="s">
        <v>1252</v>
      </c>
      <c r="Q185" s="28" t="s">
        <v>1252</v>
      </c>
      <c r="R185" s="27">
        <v>150758</v>
      </c>
    </row>
    <row r="186" spans="1:18" s="17" customFormat="1" ht="38.25" customHeight="1" x14ac:dyDescent="0.25">
      <c r="A186" s="25" t="s">
        <v>208</v>
      </c>
      <c r="B186" s="25" t="s">
        <v>376</v>
      </c>
      <c r="C186" s="25" t="s">
        <v>777</v>
      </c>
      <c r="D186" s="25" t="s">
        <v>11</v>
      </c>
      <c r="E186" s="25" t="s">
        <v>640</v>
      </c>
      <c r="F186" s="25" t="s">
        <v>307</v>
      </c>
      <c r="G186" s="25"/>
      <c r="H186" s="25"/>
      <c r="I186" s="25"/>
      <c r="J186" s="25"/>
      <c r="K186" s="25" t="s">
        <v>327</v>
      </c>
      <c r="L186" s="26" t="s">
        <v>26</v>
      </c>
      <c r="M186" s="28" t="s">
        <v>1042</v>
      </c>
      <c r="N186" s="56" t="s">
        <v>1234</v>
      </c>
      <c r="O186" s="27" t="s">
        <v>1320</v>
      </c>
      <c r="P186" s="28" t="s">
        <v>1252</v>
      </c>
      <c r="Q186" s="28" t="s">
        <v>1252</v>
      </c>
      <c r="R186" s="27" t="s">
        <v>1320</v>
      </c>
    </row>
    <row r="187" spans="1:18" s="17" customFormat="1" ht="60.75" customHeight="1" x14ac:dyDescent="0.25">
      <c r="A187" s="25" t="s">
        <v>209</v>
      </c>
      <c r="B187" s="25" t="s">
        <v>771</v>
      </c>
      <c r="C187" s="25" t="s">
        <v>503</v>
      </c>
      <c r="D187" s="25" t="s">
        <v>10</v>
      </c>
      <c r="E187" s="25" t="s">
        <v>821</v>
      </c>
      <c r="F187" s="25" t="s">
        <v>771</v>
      </c>
      <c r="G187" s="25">
        <v>1162.4100000000001</v>
      </c>
      <c r="H187" s="25">
        <v>680</v>
      </c>
      <c r="I187" s="25"/>
      <c r="J187" s="25"/>
      <c r="K187" s="25" t="s">
        <v>318</v>
      </c>
      <c r="L187" s="26" t="s">
        <v>24</v>
      </c>
      <c r="M187" s="28" t="s">
        <v>1121</v>
      </c>
      <c r="N187" s="28" t="s">
        <v>1233</v>
      </c>
      <c r="O187" s="27">
        <v>604453.19999999995</v>
      </c>
      <c r="P187" s="28" t="s">
        <v>1329</v>
      </c>
      <c r="Q187" s="28" t="s">
        <v>1330</v>
      </c>
      <c r="R187" s="27">
        <v>1692453.2</v>
      </c>
    </row>
    <row r="188" spans="1:18" s="88" customFormat="1" ht="111.75" customHeight="1" x14ac:dyDescent="0.25">
      <c r="A188" s="85" t="s">
        <v>210</v>
      </c>
      <c r="B188" s="85" t="s">
        <v>402</v>
      </c>
      <c r="C188" s="85" t="s">
        <v>686</v>
      </c>
      <c r="D188" s="85" t="s">
        <v>10</v>
      </c>
      <c r="E188" s="85" t="s">
        <v>980</v>
      </c>
      <c r="F188" s="85" t="s">
        <v>307</v>
      </c>
      <c r="G188" s="85"/>
      <c r="H188" s="85"/>
      <c r="I188" s="85"/>
      <c r="J188" s="85"/>
      <c r="K188" s="85" t="s">
        <v>318</v>
      </c>
      <c r="L188" s="86" t="s">
        <v>24</v>
      </c>
      <c r="M188" s="89" t="s">
        <v>1136</v>
      </c>
      <c r="N188" s="89" t="s">
        <v>1232</v>
      </c>
      <c r="O188" s="87">
        <v>1695192.2</v>
      </c>
      <c r="P188" s="89" t="s">
        <v>1252</v>
      </c>
      <c r="Q188" s="89" t="s">
        <v>1252</v>
      </c>
      <c r="R188" s="87">
        <v>1695192.2</v>
      </c>
    </row>
    <row r="189" spans="1:18" s="88" customFormat="1" ht="88.5" customHeight="1" x14ac:dyDescent="0.25">
      <c r="A189" s="85" t="s">
        <v>211</v>
      </c>
      <c r="B189" s="85" t="s">
        <v>504</v>
      </c>
      <c r="C189" s="85" t="s">
        <v>793</v>
      </c>
      <c r="D189" s="85" t="s">
        <v>10</v>
      </c>
      <c r="E189" s="85" t="s">
        <v>981</v>
      </c>
      <c r="F189" s="85" t="s">
        <v>307</v>
      </c>
      <c r="G189" s="85"/>
      <c r="H189" s="85"/>
      <c r="I189" s="85"/>
      <c r="J189" s="85"/>
      <c r="K189" s="85" t="s">
        <v>356</v>
      </c>
      <c r="L189" s="86" t="s">
        <v>24</v>
      </c>
      <c r="M189" s="89" t="s">
        <v>1099</v>
      </c>
      <c r="N189" s="89" t="s">
        <v>1252</v>
      </c>
      <c r="O189" s="89" t="s">
        <v>1252</v>
      </c>
      <c r="P189" s="89" t="s">
        <v>1252</v>
      </c>
      <c r="Q189" s="89" t="s">
        <v>1252</v>
      </c>
      <c r="R189" s="89" t="s">
        <v>1252</v>
      </c>
    </row>
    <row r="190" spans="1:18" s="88" customFormat="1" ht="114.75" customHeight="1" x14ac:dyDescent="0.25">
      <c r="A190" s="85" t="s">
        <v>212</v>
      </c>
      <c r="B190" s="85" t="s">
        <v>428</v>
      </c>
      <c r="C190" s="85" t="s">
        <v>792</v>
      </c>
      <c r="D190" s="85" t="s">
        <v>10</v>
      </c>
      <c r="E190" s="85" t="s">
        <v>772</v>
      </c>
      <c r="F190" s="85" t="s">
        <v>307</v>
      </c>
      <c r="G190" s="85"/>
      <c r="H190" s="85"/>
      <c r="I190" s="85"/>
      <c r="J190" s="85"/>
      <c r="K190" s="85" t="s">
        <v>299</v>
      </c>
      <c r="L190" s="86" t="s">
        <v>24</v>
      </c>
      <c r="M190" s="89" t="s">
        <v>1078</v>
      </c>
      <c r="N190" s="89" t="s">
        <v>1252</v>
      </c>
      <c r="O190" s="89" t="s">
        <v>1252</v>
      </c>
      <c r="P190" s="89" t="s">
        <v>1252</v>
      </c>
      <c r="Q190" s="89" t="s">
        <v>1252</v>
      </c>
      <c r="R190" s="89" t="s">
        <v>1251</v>
      </c>
    </row>
    <row r="191" spans="1:18" s="17" customFormat="1" ht="62.25" customHeight="1" x14ac:dyDescent="0.25">
      <c r="A191" s="25" t="s">
        <v>213</v>
      </c>
      <c r="B191" s="25" t="s">
        <v>381</v>
      </c>
      <c r="C191" s="25" t="s">
        <v>505</v>
      </c>
      <c r="D191" s="25" t="s">
        <v>11</v>
      </c>
      <c r="E191" s="25" t="s">
        <v>982</v>
      </c>
      <c r="F191" s="25" t="s">
        <v>307</v>
      </c>
      <c r="G191" s="25">
        <v>496.66</v>
      </c>
      <c r="H191" s="25">
        <v>214.16</v>
      </c>
      <c r="I191" s="25" t="s">
        <v>506</v>
      </c>
      <c r="J191" s="25"/>
      <c r="K191" s="25" t="s">
        <v>299</v>
      </c>
      <c r="L191" s="26" t="s">
        <v>24</v>
      </c>
      <c r="M191" s="63" t="s">
        <v>1135</v>
      </c>
      <c r="N191" s="56" t="s">
        <v>1230</v>
      </c>
      <c r="O191" s="27">
        <v>64565.8</v>
      </c>
      <c r="P191" s="28" t="s">
        <v>1323</v>
      </c>
      <c r="Q191" s="27">
        <v>385488</v>
      </c>
      <c r="R191" s="47" t="s">
        <v>1328</v>
      </c>
    </row>
    <row r="192" spans="1:18" s="17" customFormat="1" ht="73.5" customHeight="1" x14ac:dyDescent="0.25">
      <c r="A192" s="25" t="s">
        <v>214</v>
      </c>
      <c r="B192" s="25" t="s">
        <v>381</v>
      </c>
      <c r="C192" s="25" t="s">
        <v>1184</v>
      </c>
      <c r="D192" s="25" t="s">
        <v>14</v>
      </c>
      <c r="E192" s="25" t="s">
        <v>983</v>
      </c>
      <c r="F192" s="25" t="s">
        <v>307</v>
      </c>
      <c r="G192" s="25">
        <v>4900</v>
      </c>
      <c r="H192" s="25">
        <v>245.4</v>
      </c>
      <c r="I192" s="25" t="s">
        <v>507</v>
      </c>
      <c r="J192" s="25"/>
      <c r="K192" s="25" t="s">
        <v>327</v>
      </c>
      <c r="L192" s="26" t="s">
        <v>26</v>
      </c>
      <c r="M192" s="28" t="s">
        <v>1042</v>
      </c>
      <c r="N192" s="28" t="s">
        <v>1230</v>
      </c>
      <c r="O192" s="27" t="s">
        <v>1321</v>
      </c>
      <c r="P192" s="28" t="s">
        <v>1323</v>
      </c>
      <c r="Q192" s="27" t="s">
        <v>1324</v>
      </c>
      <c r="R192" s="28" t="s">
        <v>1327</v>
      </c>
    </row>
    <row r="193" spans="1:18" s="17" customFormat="1" ht="99" customHeight="1" x14ac:dyDescent="0.25">
      <c r="A193" s="25" t="s">
        <v>215</v>
      </c>
      <c r="B193" s="25" t="s">
        <v>381</v>
      </c>
      <c r="C193" s="25" t="s">
        <v>508</v>
      </c>
      <c r="D193" s="25" t="s">
        <v>14</v>
      </c>
      <c r="E193" s="25" t="s">
        <v>984</v>
      </c>
      <c r="F193" s="25" t="s">
        <v>307</v>
      </c>
      <c r="G193" s="25">
        <v>630</v>
      </c>
      <c r="H193" s="25">
        <v>162.1</v>
      </c>
      <c r="I193" s="25" t="s">
        <v>509</v>
      </c>
      <c r="J193" s="25"/>
      <c r="K193" s="25" t="s">
        <v>299</v>
      </c>
      <c r="L193" s="26" t="s">
        <v>24</v>
      </c>
      <c r="M193" s="28" t="s">
        <v>1134</v>
      </c>
      <c r="N193" s="56" t="s">
        <v>1230</v>
      </c>
      <c r="O193" s="28" t="s">
        <v>1322</v>
      </c>
      <c r="P193" s="28" t="s">
        <v>1323</v>
      </c>
      <c r="Q193" s="27">
        <v>291780</v>
      </c>
      <c r="R193" s="27" t="s">
        <v>1326</v>
      </c>
    </row>
    <row r="194" spans="1:18" s="17" customFormat="1" ht="76.5" customHeight="1" x14ac:dyDescent="0.25">
      <c r="A194" s="25" t="s">
        <v>216</v>
      </c>
      <c r="B194" s="25" t="s">
        <v>381</v>
      </c>
      <c r="C194" s="25" t="s">
        <v>510</v>
      </c>
      <c r="D194" s="25" t="s">
        <v>10</v>
      </c>
      <c r="E194" s="25" t="s">
        <v>985</v>
      </c>
      <c r="F194" s="25" t="s">
        <v>307</v>
      </c>
      <c r="G194" s="25">
        <v>501.05</v>
      </c>
      <c r="H194" s="25">
        <v>134.13999999999999</v>
      </c>
      <c r="I194" s="25"/>
      <c r="J194" s="25"/>
      <c r="K194" s="25" t="s">
        <v>299</v>
      </c>
      <c r="L194" s="26" t="s">
        <v>24</v>
      </c>
      <c r="M194" s="28" t="s">
        <v>1061</v>
      </c>
      <c r="N194" s="28" t="s">
        <v>1229</v>
      </c>
      <c r="O194" s="27">
        <v>97704.75</v>
      </c>
      <c r="P194" s="27" t="s">
        <v>1210</v>
      </c>
      <c r="Q194" s="27" t="s">
        <v>1325</v>
      </c>
      <c r="R194" s="27">
        <v>339156.75</v>
      </c>
    </row>
    <row r="195" spans="1:18" s="17" customFormat="1" ht="72.75" customHeight="1" x14ac:dyDescent="0.25">
      <c r="A195" s="25" t="s">
        <v>217</v>
      </c>
      <c r="B195" s="25" t="s">
        <v>381</v>
      </c>
      <c r="C195" s="25" t="s">
        <v>511</v>
      </c>
      <c r="D195" s="25" t="s">
        <v>14</v>
      </c>
      <c r="E195" s="25" t="s">
        <v>986</v>
      </c>
      <c r="F195" s="25" t="s">
        <v>307</v>
      </c>
      <c r="G195" s="25">
        <v>6900.71</v>
      </c>
      <c r="H195" s="25">
        <v>160</v>
      </c>
      <c r="I195" s="25"/>
      <c r="J195" s="25"/>
      <c r="K195" s="25" t="s">
        <v>299</v>
      </c>
      <c r="L195" s="26" t="s">
        <v>24</v>
      </c>
      <c r="M195" s="28" t="s">
        <v>1046</v>
      </c>
      <c r="N195" s="28" t="s">
        <v>1228</v>
      </c>
      <c r="O195" s="27">
        <v>448546.15</v>
      </c>
      <c r="P195" s="27">
        <v>1800</v>
      </c>
      <c r="Q195" s="28" t="s">
        <v>1227</v>
      </c>
      <c r="R195" s="28" t="s">
        <v>1226</v>
      </c>
    </row>
    <row r="196" spans="1:18" s="17" customFormat="1" ht="52.5" customHeight="1" x14ac:dyDescent="0.25">
      <c r="A196" s="25" t="s">
        <v>218</v>
      </c>
      <c r="B196" s="25" t="s">
        <v>840</v>
      </c>
      <c r="C196" s="25" t="s">
        <v>512</v>
      </c>
      <c r="D196" s="25" t="s">
        <v>10</v>
      </c>
      <c r="E196" s="25" t="s">
        <v>987</v>
      </c>
      <c r="F196" s="25" t="s">
        <v>302</v>
      </c>
      <c r="G196" s="25">
        <v>834.08</v>
      </c>
      <c r="H196" s="25"/>
      <c r="I196" s="25"/>
      <c r="J196" s="25" t="s">
        <v>869</v>
      </c>
      <c r="K196" s="25" t="s">
        <v>299</v>
      </c>
      <c r="L196" s="26" t="s">
        <v>24</v>
      </c>
      <c r="M196" s="28" t="s">
        <v>1130</v>
      </c>
      <c r="N196" s="28" t="s">
        <v>1411</v>
      </c>
      <c r="O196" s="45" t="s">
        <v>1412</v>
      </c>
      <c r="P196" s="28" t="s">
        <v>1252</v>
      </c>
      <c r="Q196" s="27" t="s">
        <v>1252</v>
      </c>
      <c r="R196" s="28" t="s">
        <v>1413</v>
      </c>
    </row>
    <row r="197" spans="1:18" s="17" customFormat="1" ht="75.75" customHeight="1" x14ac:dyDescent="0.25">
      <c r="A197" s="25" t="s">
        <v>219</v>
      </c>
      <c r="B197" s="25" t="s">
        <v>419</v>
      </c>
      <c r="C197" s="25" t="s">
        <v>863</v>
      </c>
      <c r="D197" s="25" t="s">
        <v>11</v>
      </c>
      <c r="E197" s="25" t="s">
        <v>1195</v>
      </c>
      <c r="F197" s="25" t="s">
        <v>307</v>
      </c>
      <c r="G197" s="25">
        <v>1331</v>
      </c>
      <c r="H197" s="25"/>
      <c r="I197" s="25"/>
      <c r="J197" s="25"/>
      <c r="K197" s="25" t="s">
        <v>360</v>
      </c>
      <c r="L197" s="26" t="s">
        <v>24</v>
      </c>
      <c r="M197" s="28" t="s">
        <v>1133</v>
      </c>
      <c r="N197" s="28" t="s">
        <v>1414</v>
      </c>
      <c r="O197" s="32">
        <v>226270</v>
      </c>
      <c r="P197" s="28" t="s">
        <v>1252</v>
      </c>
      <c r="Q197" s="28" t="s">
        <v>1415</v>
      </c>
      <c r="R197" s="32">
        <v>226270</v>
      </c>
    </row>
    <row r="198" spans="1:18" s="17" customFormat="1" ht="52.5" customHeight="1" x14ac:dyDescent="0.25">
      <c r="A198" s="25" t="s">
        <v>220</v>
      </c>
      <c r="B198" s="25" t="s">
        <v>381</v>
      </c>
      <c r="C198" s="25" t="s">
        <v>685</v>
      </c>
      <c r="D198" s="25" t="s">
        <v>10</v>
      </c>
      <c r="E198" s="25" t="s">
        <v>988</v>
      </c>
      <c r="F198" s="25" t="s">
        <v>307</v>
      </c>
      <c r="G198" s="25">
        <v>1037</v>
      </c>
      <c r="H198" s="25">
        <v>156.78</v>
      </c>
      <c r="I198" s="25"/>
      <c r="J198" s="25"/>
      <c r="K198" s="25" t="s">
        <v>299</v>
      </c>
      <c r="L198" s="26" t="s">
        <v>24</v>
      </c>
      <c r="M198" s="63" t="s">
        <v>1076</v>
      </c>
      <c r="N198" s="32">
        <v>1000</v>
      </c>
      <c r="O198" s="32">
        <v>1037000</v>
      </c>
      <c r="P198" s="48">
        <v>1600</v>
      </c>
      <c r="Q198" s="32">
        <v>250848</v>
      </c>
      <c r="R198" s="48">
        <v>1287848</v>
      </c>
    </row>
    <row r="199" spans="1:18" s="17" customFormat="1" ht="62.25" customHeight="1" x14ac:dyDescent="0.25">
      <c r="A199" s="25" t="s">
        <v>221</v>
      </c>
      <c r="B199" s="25" t="s">
        <v>381</v>
      </c>
      <c r="C199" s="25" t="s">
        <v>513</v>
      </c>
      <c r="D199" s="25" t="s">
        <v>14</v>
      </c>
      <c r="E199" s="25" t="s">
        <v>989</v>
      </c>
      <c r="F199" s="25" t="s">
        <v>307</v>
      </c>
      <c r="G199" s="25">
        <v>600</v>
      </c>
      <c r="H199" s="25">
        <v>131.76</v>
      </c>
      <c r="I199" s="25" t="s">
        <v>514</v>
      </c>
      <c r="J199" s="25"/>
      <c r="K199" s="25" t="s">
        <v>299</v>
      </c>
      <c r="L199" s="26" t="s">
        <v>24</v>
      </c>
      <c r="M199" s="28" t="s">
        <v>1030</v>
      </c>
      <c r="N199" s="32">
        <v>200</v>
      </c>
      <c r="O199" s="32">
        <v>120000</v>
      </c>
      <c r="P199" s="32">
        <v>1800</v>
      </c>
      <c r="Q199" s="32">
        <v>237168</v>
      </c>
      <c r="R199" s="32">
        <v>357168</v>
      </c>
    </row>
    <row r="200" spans="1:18" s="17" customFormat="1" ht="112.5" customHeight="1" x14ac:dyDescent="0.25">
      <c r="A200" s="25" t="s">
        <v>222</v>
      </c>
      <c r="B200" s="25" t="s">
        <v>381</v>
      </c>
      <c r="C200" s="25" t="s">
        <v>684</v>
      </c>
      <c r="D200" s="25" t="s">
        <v>16</v>
      </c>
      <c r="E200" s="25" t="s">
        <v>990</v>
      </c>
      <c r="F200" s="25" t="s">
        <v>307</v>
      </c>
      <c r="G200" s="25">
        <v>497</v>
      </c>
      <c r="H200" s="25">
        <v>226.42</v>
      </c>
      <c r="I200" s="25" t="s">
        <v>515</v>
      </c>
      <c r="J200" s="25"/>
      <c r="K200" s="25" t="s">
        <v>308</v>
      </c>
      <c r="L200" s="26" t="s">
        <v>25</v>
      </c>
      <c r="M200" s="28" t="s">
        <v>1132</v>
      </c>
      <c r="N200" s="32">
        <v>200</v>
      </c>
      <c r="O200" s="32">
        <v>99400</v>
      </c>
      <c r="P200" s="32">
        <v>1600</v>
      </c>
      <c r="Q200" s="32">
        <v>362272</v>
      </c>
      <c r="R200" s="32">
        <v>461672</v>
      </c>
    </row>
    <row r="201" spans="1:18" s="17" customFormat="1" ht="79.5" customHeight="1" x14ac:dyDescent="0.25">
      <c r="A201" s="25" t="s">
        <v>223</v>
      </c>
      <c r="B201" s="25" t="s">
        <v>841</v>
      </c>
      <c r="C201" s="25" t="s">
        <v>683</v>
      </c>
      <c r="D201" s="25" t="s">
        <v>11</v>
      </c>
      <c r="E201" s="25" t="s">
        <v>991</v>
      </c>
      <c r="F201" s="25" t="s">
        <v>302</v>
      </c>
      <c r="G201" s="25">
        <v>579</v>
      </c>
      <c r="H201" s="25">
        <v>128.25</v>
      </c>
      <c r="I201" s="25" t="s">
        <v>516</v>
      </c>
      <c r="J201" s="25" t="s">
        <v>870</v>
      </c>
      <c r="K201" s="25" t="s">
        <v>327</v>
      </c>
      <c r="L201" s="26" t="s">
        <v>26</v>
      </c>
      <c r="M201" s="28" t="s">
        <v>1128</v>
      </c>
      <c r="N201" s="32">
        <v>1000</v>
      </c>
      <c r="O201" s="32">
        <v>594000</v>
      </c>
      <c r="P201" s="32">
        <v>1600</v>
      </c>
      <c r="Q201" s="32">
        <v>251904</v>
      </c>
      <c r="R201" s="32">
        <v>845904</v>
      </c>
    </row>
    <row r="202" spans="1:18" s="17" customFormat="1" ht="39" customHeight="1" x14ac:dyDescent="0.25">
      <c r="A202" s="25" t="s">
        <v>224</v>
      </c>
      <c r="B202" s="25" t="s">
        <v>419</v>
      </c>
      <c r="C202" s="25" t="s">
        <v>682</v>
      </c>
      <c r="D202" s="25" t="s">
        <v>10</v>
      </c>
      <c r="E202" s="25" t="s">
        <v>648</v>
      </c>
      <c r="F202" s="25" t="s">
        <v>307</v>
      </c>
      <c r="G202" s="25" t="s">
        <v>517</v>
      </c>
      <c r="H202" s="25"/>
      <c r="I202" s="25"/>
      <c r="J202" s="25"/>
      <c r="K202" s="25" t="s">
        <v>299</v>
      </c>
      <c r="L202" s="26" t="s">
        <v>24</v>
      </c>
      <c r="M202" s="28" t="s">
        <v>1113</v>
      </c>
      <c r="N202" s="32">
        <v>350</v>
      </c>
      <c r="O202" s="32">
        <v>588000</v>
      </c>
      <c r="P202" s="28" t="s">
        <v>1252</v>
      </c>
      <c r="Q202" s="28" t="s">
        <v>1252</v>
      </c>
      <c r="R202" s="32">
        <v>588000</v>
      </c>
    </row>
    <row r="203" spans="1:18" s="17" customFormat="1" ht="102" customHeight="1" x14ac:dyDescent="0.25">
      <c r="A203" s="25" t="s">
        <v>225</v>
      </c>
      <c r="B203" s="25" t="s">
        <v>624</v>
      </c>
      <c r="C203" s="25" t="s">
        <v>518</v>
      </c>
      <c r="D203" s="25" t="s">
        <v>10</v>
      </c>
      <c r="E203" s="25" t="s">
        <v>992</v>
      </c>
      <c r="F203" s="25" t="s">
        <v>307</v>
      </c>
      <c r="G203" s="46">
        <v>14258.99</v>
      </c>
      <c r="H203" s="25"/>
      <c r="I203" s="25"/>
      <c r="J203" s="25"/>
      <c r="K203" s="25" t="s">
        <v>356</v>
      </c>
      <c r="L203" s="26" t="s">
        <v>24</v>
      </c>
      <c r="M203" s="63" t="s">
        <v>1131</v>
      </c>
      <c r="N203" s="77">
        <v>200</v>
      </c>
      <c r="O203" s="78">
        <v>2851798</v>
      </c>
      <c r="P203" s="69" t="s">
        <v>1252</v>
      </c>
      <c r="Q203" s="69" t="s">
        <v>1252</v>
      </c>
      <c r="R203" s="78">
        <v>2851798</v>
      </c>
    </row>
    <row r="204" spans="1:18" s="17" customFormat="1" ht="63.75" customHeight="1" x14ac:dyDescent="0.25">
      <c r="A204" s="25" t="s">
        <v>226</v>
      </c>
      <c r="B204" s="25" t="s">
        <v>778</v>
      </c>
      <c r="C204" s="25" t="s">
        <v>681</v>
      </c>
      <c r="D204" s="25" t="s">
        <v>15</v>
      </c>
      <c r="E204" s="25" t="s">
        <v>822</v>
      </c>
      <c r="F204" s="25" t="s">
        <v>778</v>
      </c>
      <c r="G204" s="25">
        <v>2466.65</v>
      </c>
      <c r="H204" s="25"/>
      <c r="I204" s="25" t="s">
        <v>519</v>
      </c>
      <c r="J204" s="25"/>
      <c r="K204" s="25" t="s">
        <v>327</v>
      </c>
      <c r="L204" s="26" t="s">
        <v>26</v>
      </c>
      <c r="M204" s="28" t="s">
        <v>1055</v>
      </c>
      <c r="N204" s="32">
        <v>1800</v>
      </c>
      <c r="O204" s="79">
        <v>4439970</v>
      </c>
      <c r="P204" s="79">
        <v>1800</v>
      </c>
      <c r="Q204" s="71" t="s">
        <v>1252</v>
      </c>
      <c r="R204" s="79">
        <v>4439970</v>
      </c>
    </row>
    <row r="205" spans="1:18" s="17" customFormat="1" ht="63.75" customHeight="1" x14ac:dyDescent="0.25">
      <c r="A205" s="25" t="s">
        <v>227</v>
      </c>
      <c r="B205" s="25" t="s">
        <v>520</v>
      </c>
      <c r="C205" s="25" t="s">
        <v>521</v>
      </c>
      <c r="D205" s="25" t="s">
        <v>10</v>
      </c>
      <c r="E205" s="25" t="s">
        <v>993</v>
      </c>
      <c r="F205" s="25" t="s">
        <v>520</v>
      </c>
      <c r="G205" s="25">
        <v>583.54</v>
      </c>
      <c r="H205" s="25">
        <v>164.78</v>
      </c>
      <c r="I205" s="25"/>
      <c r="J205" s="25"/>
      <c r="K205" s="25" t="s">
        <v>299</v>
      </c>
      <c r="L205" s="26" t="s">
        <v>24</v>
      </c>
      <c r="M205" s="28" t="s">
        <v>1040</v>
      </c>
      <c r="N205" s="32">
        <v>100</v>
      </c>
      <c r="O205" s="79">
        <v>58354</v>
      </c>
      <c r="P205" s="80">
        <v>1400</v>
      </c>
      <c r="Q205" s="79">
        <v>230692</v>
      </c>
      <c r="R205" s="79">
        <v>289046</v>
      </c>
    </row>
    <row r="206" spans="1:18" s="17" customFormat="1" ht="42.75" customHeight="1" x14ac:dyDescent="0.25">
      <c r="A206" s="25" t="s">
        <v>228</v>
      </c>
      <c r="B206" s="25" t="s">
        <v>381</v>
      </c>
      <c r="C206" s="25" t="s">
        <v>522</v>
      </c>
      <c r="D206" s="25" t="s">
        <v>10</v>
      </c>
      <c r="E206" s="25" t="s">
        <v>628</v>
      </c>
      <c r="F206" s="25" t="s">
        <v>307</v>
      </c>
      <c r="G206" s="25"/>
      <c r="H206" s="25"/>
      <c r="I206" s="25"/>
      <c r="J206" s="25"/>
      <c r="K206" s="25" t="s">
        <v>327</v>
      </c>
      <c r="L206" s="26" t="s">
        <v>26</v>
      </c>
      <c r="M206" s="28">
        <v>0</v>
      </c>
      <c r="N206" s="32">
        <v>100</v>
      </c>
      <c r="O206" s="79">
        <v>100000</v>
      </c>
      <c r="P206" s="71" t="s">
        <v>1251</v>
      </c>
      <c r="Q206" s="71" t="s">
        <v>1252</v>
      </c>
      <c r="R206" s="79">
        <v>100000</v>
      </c>
    </row>
    <row r="207" spans="1:18" s="17" customFormat="1" ht="51" customHeight="1" x14ac:dyDescent="0.25">
      <c r="A207" s="25" t="s">
        <v>229</v>
      </c>
      <c r="B207" s="25" t="s">
        <v>842</v>
      </c>
      <c r="C207" s="25" t="s">
        <v>523</v>
      </c>
      <c r="D207" s="25" t="s">
        <v>11</v>
      </c>
      <c r="E207" s="25" t="s">
        <v>823</v>
      </c>
      <c r="F207" s="25" t="s">
        <v>302</v>
      </c>
      <c r="G207" s="25">
        <v>457.87</v>
      </c>
      <c r="H207" s="25">
        <v>153.6</v>
      </c>
      <c r="I207" s="25" t="s">
        <v>524</v>
      </c>
      <c r="J207" s="25" t="s">
        <v>871</v>
      </c>
      <c r="K207" s="25" t="s">
        <v>327</v>
      </c>
      <c r="L207" s="26" t="s">
        <v>26</v>
      </c>
      <c r="M207" s="28" t="s">
        <v>1100</v>
      </c>
      <c r="N207" s="32">
        <v>100</v>
      </c>
      <c r="O207" s="77">
        <v>45787</v>
      </c>
      <c r="P207" s="77">
        <v>1400</v>
      </c>
      <c r="Q207" s="77">
        <v>215040</v>
      </c>
      <c r="R207" s="77">
        <v>260827</v>
      </c>
    </row>
    <row r="208" spans="1:18" s="17" customFormat="1" ht="40.5" customHeight="1" x14ac:dyDescent="0.25">
      <c r="A208" s="25" t="s">
        <v>230</v>
      </c>
      <c r="B208" s="25" t="s">
        <v>381</v>
      </c>
      <c r="C208" s="25" t="s">
        <v>620</v>
      </c>
      <c r="D208" s="25" t="s">
        <v>14</v>
      </c>
      <c r="E208" s="25" t="s">
        <v>994</v>
      </c>
      <c r="F208" s="25" t="s">
        <v>307</v>
      </c>
      <c r="G208" s="25"/>
      <c r="H208" s="25"/>
      <c r="I208" s="25"/>
      <c r="J208" s="25"/>
      <c r="K208" s="25" t="s">
        <v>327</v>
      </c>
      <c r="L208" s="26" t="s">
        <v>26</v>
      </c>
      <c r="M208" s="28">
        <v>0</v>
      </c>
      <c r="N208" s="32">
        <v>200</v>
      </c>
      <c r="O208" s="32">
        <v>15424444</v>
      </c>
      <c r="P208" s="28" t="s">
        <v>1251</v>
      </c>
      <c r="Q208" s="28" t="s">
        <v>1252</v>
      </c>
      <c r="R208" s="32">
        <v>1542444</v>
      </c>
    </row>
    <row r="209" spans="1:18" s="17" customFormat="1" ht="50.25" customHeight="1" x14ac:dyDescent="0.25">
      <c r="A209" s="25" t="s">
        <v>231</v>
      </c>
      <c r="B209" s="25" t="s">
        <v>398</v>
      </c>
      <c r="C209" s="25" t="s">
        <v>525</v>
      </c>
      <c r="D209" s="25" t="s">
        <v>11</v>
      </c>
      <c r="E209" s="25" t="s">
        <v>659</v>
      </c>
      <c r="F209" s="25" t="s">
        <v>307</v>
      </c>
      <c r="G209" s="25" t="s">
        <v>526</v>
      </c>
      <c r="H209" s="25"/>
      <c r="I209" s="25"/>
      <c r="J209" s="25"/>
      <c r="K209" s="25" t="s">
        <v>327</v>
      </c>
      <c r="L209" s="26" t="s">
        <v>26</v>
      </c>
      <c r="M209" s="28" t="s">
        <v>1130</v>
      </c>
      <c r="N209" s="32">
        <v>650</v>
      </c>
      <c r="O209" s="32">
        <v>2753335</v>
      </c>
      <c r="P209" s="32">
        <v>1600</v>
      </c>
      <c r="Q209" s="32">
        <v>1523536</v>
      </c>
      <c r="R209" s="32">
        <v>4276871</v>
      </c>
    </row>
    <row r="210" spans="1:18" s="17" customFormat="1" ht="51" customHeight="1" x14ac:dyDescent="0.25">
      <c r="A210" s="25" t="s">
        <v>232</v>
      </c>
      <c r="B210" s="25" t="s">
        <v>864</v>
      </c>
      <c r="C210" s="25" t="s">
        <v>843</v>
      </c>
      <c r="D210" s="25" t="s">
        <v>15</v>
      </c>
      <c r="E210" s="25" t="s">
        <v>824</v>
      </c>
      <c r="F210" s="25" t="s">
        <v>302</v>
      </c>
      <c r="G210" s="25">
        <v>4235.8999999999996</v>
      </c>
      <c r="H210" s="25">
        <v>952.21</v>
      </c>
      <c r="I210" s="25" t="s">
        <v>527</v>
      </c>
      <c r="J210" s="25" t="s">
        <v>872</v>
      </c>
      <c r="K210" s="25" t="s">
        <v>327</v>
      </c>
      <c r="L210" s="26" t="s">
        <v>26</v>
      </c>
      <c r="M210" s="63" t="s">
        <v>1129</v>
      </c>
      <c r="N210" s="81"/>
      <c r="O210" s="82"/>
      <c r="P210" s="82"/>
      <c r="Q210" s="82"/>
      <c r="R210" s="82"/>
    </row>
    <row r="211" spans="1:18" s="17" customFormat="1" ht="27.75" customHeight="1" x14ac:dyDescent="0.25">
      <c r="A211" s="25" t="s">
        <v>233</v>
      </c>
      <c r="B211" s="25" t="s">
        <v>353</v>
      </c>
      <c r="C211" s="25" t="s">
        <v>528</v>
      </c>
      <c r="D211" s="25" t="s">
        <v>11</v>
      </c>
      <c r="E211" s="25" t="s">
        <v>635</v>
      </c>
      <c r="F211" s="25" t="s">
        <v>353</v>
      </c>
      <c r="G211" s="25"/>
      <c r="H211" s="25"/>
      <c r="I211" s="25"/>
      <c r="J211" s="25"/>
      <c r="K211" s="25" t="s">
        <v>327</v>
      </c>
      <c r="L211" s="26" t="s">
        <v>26</v>
      </c>
      <c r="M211" s="28" t="s">
        <v>1098</v>
      </c>
      <c r="N211" s="32">
        <v>300</v>
      </c>
      <c r="O211" s="32">
        <v>360</v>
      </c>
      <c r="P211" s="28" t="s">
        <v>1251</v>
      </c>
      <c r="Q211" s="28" t="s">
        <v>1252</v>
      </c>
      <c r="R211" s="28" t="s">
        <v>1416</v>
      </c>
    </row>
    <row r="212" spans="1:18" s="17" customFormat="1" ht="37.5" customHeight="1" x14ac:dyDescent="0.25">
      <c r="A212" s="25" t="s">
        <v>234</v>
      </c>
      <c r="B212" s="25" t="s">
        <v>329</v>
      </c>
      <c r="C212" s="25" t="s">
        <v>528</v>
      </c>
      <c r="D212" s="25" t="s">
        <v>10</v>
      </c>
      <c r="E212" s="25" t="s">
        <v>995</v>
      </c>
      <c r="F212" s="25" t="s">
        <v>307</v>
      </c>
      <c r="G212" s="25"/>
      <c r="H212" s="25"/>
      <c r="I212" s="25"/>
      <c r="J212" s="25"/>
      <c r="K212" s="25" t="s">
        <v>327</v>
      </c>
      <c r="L212" s="26" t="s">
        <v>26</v>
      </c>
      <c r="M212" s="28" t="s">
        <v>1117</v>
      </c>
      <c r="N212" s="32">
        <v>300</v>
      </c>
      <c r="O212" s="32">
        <v>360</v>
      </c>
      <c r="P212" s="28" t="s">
        <v>1251</v>
      </c>
      <c r="Q212" s="28" t="s">
        <v>1252</v>
      </c>
      <c r="R212" s="32">
        <v>360</v>
      </c>
    </row>
    <row r="213" spans="1:18" s="17" customFormat="1" ht="75.75" customHeight="1" x14ac:dyDescent="0.25">
      <c r="A213" s="25" t="s">
        <v>235</v>
      </c>
      <c r="B213" s="25" t="s">
        <v>381</v>
      </c>
      <c r="C213" s="25" t="s">
        <v>797</v>
      </c>
      <c r="D213" s="25" t="s">
        <v>12</v>
      </c>
      <c r="E213" s="25" t="s">
        <v>996</v>
      </c>
      <c r="F213" s="25" t="s">
        <v>307</v>
      </c>
      <c r="G213" s="25">
        <v>1442</v>
      </c>
      <c r="H213" s="25">
        <v>165.45</v>
      </c>
      <c r="I213" s="25" t="s">
        <v>529</v>
      </c>
      <c r="J213" s="25"/>
      <c r="K213" s="25" t="s">
        <v>327</v>
      </c>
      <c r="L213" s="26" t="s">
        <v>26</v>
      </c>
      <c r="M213" s="28" t="s">
        <v>1128</v>
      </c>
      <c r="N213" s="32">
        <v>1200</v>
      </c>
      <c r="O213" s="32">
        <v>1730400</v>
      </c>
      <c r="P213" s="32">
        <v>1600</v>
      </c>
      <c r="Q213" s="32">
        <v>264720</v>
      </c>
      <c r="R213" s="32">
        <v>19995120</v>
      </c>
    </row>
    <row r="214" spans="1:18" s="17" customFormat="1" ht="52.5" customHeight="1" x14ac:dyDescent="0.25">
      <c r="A214" s="25" t="s">
        <v>236</v>
      </c>
      <c r="B214" s="25" t="s">
        <v>381</v>
      </c>
      <c r="C214" s="25" t="s">
        <v>796</v>
      </c>
      <c r="D214" s="25" t="s">
        <v>10</v>
      </c>
      <c r="E214" s="25" t="s">
        <v>997</v>
      </c>
      <c r="F214" s="25" t="s">
        <v>307</v>
      </c>
      <c r="G214" s="25">
        <v>580</v>
      </c>
      <c r="H214" s="25">
        <v>129.91999999999999</v>
      </c>
      <c r="I214" s="25"/>
      <c r="J214" s="25"/>
      <c r="K214" s="25" t="s">
        <v>299</v>
      </c>
      <c r="L214" s="26" t="s">
        <v>24</v>
      </c>
      <c r="M214" s="28" t="s">
        <v>1055</v>
      </c>
      <c r="N214" s="32">
        <v>2000</v>
      </c>
      <c r="O214" s="32">
        <v>1160000</v>
      </c>
      <c r="P214" s="32">
        <v>1600</v>
      </c>
      <c r="Q214" s="32">
        <v>207872</v>
      </c>
      <c r="R214" s="32">
        <v>1367872</v>
      </c>
    </row>
    <row r="215" spans="1:18" s="17" customFormat="1" ht="123" customHeight="1" x14ac:dyDescent="0.25">
      <c r="A215" s="25" t="s">
        <v>237</v>
      </c>
      <c r="B215" s="25" t="s">
        <v>844</v>
      </c>
      <c r="C215" s="25" t="s">
        <v>795</v>
      </c>
      <c r="D215" s="25" t="s">
        <v>16</v>
      </c>
      <c r="E215" s="25" t="s">
        <v>1196</v>
      </c>
      <c r="F215" s="25" t="s">
        <v>302</v>
      </c>
      <c r="G215" s="25">
        <v>3215</v>
      </c>
      <c r="H215" s="25">
        <v>940.32</v>
      </c>
      <c r="I215" s="25"/>
      <c r="J215" s="25" t="s">
        <v>530</v>
      </c>
      <c r="K215" s="25" t="s">
        <v>531</v>
      </c>
      <c r="L215" s="26" t="s">
        <v>25</v>
      </c>
      <c r="M215" s="28" t="s">
        <v>1127</v>
      </c>
      <c r="N215" s="32">
        <v>1000</v>
      </c>
      <c r="O215" s="50">
        <v>3215000</v>
      </c>
      <c r="P215" s="32">
        <v>2000</v>
      </c>
      <c r="Q215" s="32">
        <v>1880640</v>
      </c>
      <c r="R215" s="32">
        <v>5095640</v>
      </c>
    </row>
    <row r="216" spans="1:18" s="17" customFormat="1" ht="86.25" customHeight="1" x14ac:dyDescent="0.25">
      <c r="A216" s="25" t="s">
        <v>238</v>
      </c>
      <c r="B216" s="25" t="s">
        <v>623</v>
      </c>
      <c r="C216" s="25" t="s">
        <v>532</v>
      </c>
      <c r="D216" s="25" t="s">
        <v>11</v>
      </c>
      <c r="E216" s="25" t="s">
        <v>783</v>
      </c>
      <c r="F216" s="25" t="s">
        <v>307</v>
      </c>
      <c r="G216" s="25" t="s">
        <v>791</v>
      </c>
      <c r="H216" s="25"/>
      <c r="I216" s="25"/>
      <c r="J216" s="25"/>
      <c r="K216" s="25" t="s">
        <v>595</v>
      </c>
      <c r="L216" s="26" t="s">
        <v>25</v>
      </c>
      <c r="M216" s="28" t="s">
        <v>1126</v>
      </c>
      <c r="N216" s="32">
        <v>200</v>
      </c>
      <c r="O216" s="32">
        <v>2000000</v>
      </c>
      <c r="P216" s="28" t="s">
        <v>1252</v>
      </c>
      <c r="Q216" s="28" t="s">
        <v>1252</v>
      </c>
      <c r="R216" s="32">
        <v>2000000</v>
      </c>
    </row>
    <row r="217" spans="1:18" s="88" customFormat="1" ht="52.5" customHeight="1" x14ac:dyDescent="0.25">
      <c r="A217" s="85" t="s">
        <v>239</v>
      </c>
      <c r="B217" s="85" t="s">
        <v>533</v>
      </c>
      <c r="C217" s="85" t="s">
        <v>794</v>
      </c>
      <c r="D217" s="85" t="s">
        <v>10</v>
      </c>
      <c r="E217" s="85" t="s">
        <v>915</v>
      </c>
      <c r="F217" s="85" t="s">
        <v>307</v>
      </c>
      <c r="G217" s="85"/>
      <c r="H217" s="85"/>
      <c r="I217" s="85"/>
      <c r="J217" s="85"/>
      <c r="K217" s="85" t="s">
        <v>327</v>
      </c>
      <c r="L217" s="86" t="s">
        <v>26</v>
      </c>
      <c r="M217" s="89">
        <v>0</v>
      </c>
      <c r="N217" s="90">
        <v>600</v>
      </c>
      <c r="O217" s="89" t="s">
        <v>1417</v>
      </c>
      <c r="P217" s="89" t="s">
        <v>1251</v>
      </c>
      <c r="Q217" s="89" t="s">
        <v>1252</v>
      </c>
      <c r="R217" s="90">
        <v>360000</v>
      </c>
    </row>
    <row r="218" spans="1:18" s="17" customFormat="1" ht="63.75" customHeight="1" x14ac:dyDescent="0.25">
      <c r="A218" s="25" t="s">
        <v>240</v>
      </c>
      <c r="B218" s="25" t="s">
        <v>381</v>
      </c>
      <c r="C218" s="25" t="s">
        <v>534</v>
      </c>
      <c r="D218" s="25" t="s">
        <v>11</v>
      </c>
      <c r="E218" s="25" t="s">
        <v>998</v>
      </c>
      <c r="F218" s="25" t="s">
        <v>307</v>
      </c>
      <c r="G218" s="25">
        <v>946.11599999999999</v>
      </c>
      <c r="H218" s="25">
        <v>156.58000000000001</v>
      </c>
      <c r="I218" s="25" t="s">
        <v>535</v>
      </c>
      <c r="J218" s="25"/>
      <c r="K218" s="25" t="s">
        <v>299</v>
      </c>
      <c r="L218" s="26" t="s">
        <v>24</v>
      </c>
      <c r="M218" s="28" t="s">
        <v>1081</v>
      </c>
      <c r="N218" s="32">
        <v>150</v>
      </c>
      <c r="O218" s="32">
        <v>141917.4</v>
      </c>
      <c r="P218" s="32">
        <v>20000</v>
      </c>
      <c r="Q218" s="32">
        <v>33160</v>
      </c>
      <c r="R218" s="32">
        <v>455077.4</v>
      </c>
    </row>
    <row r="219" spans="1:18" s="17" customFormat="1" ht="169.5" customHeight="1" x14ac:dyDescent="0.25">
      <c r="A219" s="25" t="s">
        <v>241</v>
      </c>
      <c r="B219" s="25" t="s">
        <v>456</v>
      </c>
      <c r="C219" s="25" t="s">
        <v>680</v>
      </c>
      <c r="D219" s="25" t="s">
        <v>11</v>
      </c>
      <c r="E219" s="25" t="s">
        <v>999</v>
      </c>
      <c r="F219" s="25" t="s">
        <v>307</v>
      </c>
      <c r="G219" s="25">
        <v>1399.6</v>
      </c>
      <c r="H219" s="25">
        <v>380.35</v>
      </c>
      <c r="I219" s="25" t="s">
        <v>536</v>
      </c>
      <c r="J219" s="25"/>
      <c r="K219" s="25" t="s">
        <v>308</v>
      </c>
      <c r="L219" s="26" t="s">
        <v>25</v>
      </c>
      <c r="M219" s="63" t="s">
        <v>1125</v>
      </c>
      <c r="N219" s="54">
        <v>350</v>
      </c>
      <c r="O219" s="32">
        <v>489860</v>
      </c>
      <c r="P219" s="27">
        <v>1800</v>
      </c>
      <c r="Q219" s="27">
        <v>684630</v>
      </c>
      <c r="R219" s="27">
        <v>1174490</v>
      </c>
    </row>
    <row r="220" spans="1:18" s="17" customFormat="1" ht="77.25" customHeight="1" x14ac:dyDescent="0.25">
      <c r="A220" s="25" t="s">
        <v>242</v>
      </c>
      <c r="B220" s="25" t="s">
        <v>381</v>
      </c>
      <c r="C220" s="25" t="s">
        <v>537</v>
      </c>
      <c r="D220" s="25" t="s">
        <v>14</v>
      </c>
      <c r="E220" s="25" t="s">
        <v>1000</v>
      </c>
      <c r="F220" s="25" t="s">
        <v>307</v>
      </c>
      <c r="G220" s="25">
        <v>572</v>
      </c>
      <c r="H220" s="25">
        <v>168.96</v>
      </c>
      <c r="I220" s="25">
        <v>2</v>
      </c>
      <c r="J220" s="25"/>
      <c r="K220" s="25" t="s">
        <v>472</v>
      </c>
      <c r="L220" s="26" t="s">
        <v>24</v>
      </c>
      <c r="M220" s="28" t="s">
        <v>1124</v>
      </c>
      <c r="N220" s="27" t="s">
        <v>1251</v>
      </c>
      <c r="O220" s="28" t="s">
        <v>1251</v>
      </c>
      <c r="P220" s="28" t="s">
        <v>1251</v>
      </c>
      <c r="Q220" s="28" t="s">
        <v>1251</v>
      </c>
      <c r="R220" s="48" t="s">
        <v>1252</v>
      </c>
    </row>
    <row r="221" spans="1:18" s="17" customFormat="1" ht="41.25" customHeight="1" x14ac:dyDescent="0.25">
      <c r="A221" s="25" t="s">
        <v>243</v>
      </c>
      <c r="B221" s="25" t="s">
        <v>376</v>
      </c>
      <c r="C221" s="25" t="s">
        <v>798</v>
      </c>
      <c r="D221" s="25" t="s">
        <v>10</v>
      </c>
      <c r="E221" s="25" t="s">
        <v>639</v>
      </c>
      <c r="F221" s="25" t="s">
        <v>307</v>
      </c>
      <c r="G221" s="25"/>
      <c r="H221" s="25"/>
      <c r="I221" s="25"/>
      <c r="J221" s="25"/>
      <c r="K221" s="25" t="s">
        <v>327</v>
      </c>
      <c r="L221" s="26" t="s">
        <v>26</v>
      </c>
      <c r="M221" s="28">
        <v>1</v>
      </c>
      <c r="N221" s="28" t="s">
        <v>1252</v>
      </c>
      <c r="O221" s="28" t="s">
        <v>1252</v>
      </c>
      <c r="P221" s="28" t="s">
        <v>1252</v>
      </c>
      <c r="Q221" s="28" t="s">
        <v>1252</v>
      </c>
      <c r="R221" s="28" t="s">
        <v>1252</v>
      </c>
    </row>
    <row r="222" spans="1:18" s="17" customFormat="1" ht="77.25" customHeight="1" x14ac:dyDescent="0.25">
      <c r="A222" s="25" t="s">
        <v>244</v>
      </c>
      <c r="B222" s="25" t="s">
        <v>845</v>
      </c>
      <c r="C222" s="25" t="s">
        <v>678</v>
      </c>
      <c r="D222" s="25" t="s">
        <v>14</v>
      </c>
      <c r="E222" s="25" t="s">
        <v>1001</v>
      </c>
      <c r="F222" s="25" t="s">
        <v>302</v>
      </c>
      <c r="G222" s="25">
        <v>825</v>
      </c>
      <c r="H222" s="25">
        <v>211.72</v>
      </c>
      <c r="I222" s="25" t="s">
        <v>539</v>
      </c>
      <c r="J222" s="25" t="s">
        <v>540</v>
      </c>
      <c r="K222" s="25" t="s">
        <v>541</v>
      </c>
      <c r="L222" s="26" t="s">
        <v>24</v>
      </c>
      <c r="M222" s="28" t="s">
        <v>1122</v>
      </c>
      <c r="N222" s="27">
        <v>100</v>
      </c>
      <c r="O222" s="27">
        <v>82500</v>
      </c>
      <c r="P222" s="27">
        <v>1600</v>
      </c>
      <c r="Q222" s="27">
        <v>338752</v>
      </c>
      <c r="R222" s="27">
        <v>421252</v>
      </c>
    </row>
    <row r="223" spans="1:18" s="17" customFormat="1" ht="40.5" customHeight="1" x14ac:dyDescent="0.25">
      <c r="A223" s="25" t="s">
        <v>245</v>
      </c>
      <c r="B223" s="25" t="s">
        <v>538</v>
      </c>
      <c r="C223" s="25" t="s">
        <v>679</v>
      </c>
      <c r="D223" s="25" t="s">
        <v>11</v>
      </c>
      <c r="E223" s="25" t="s">
        <v>628</v>
      </c>
      <c r="F223" s="25" t="s">
        <v>307</v>
      </c>
      <c r="G223" s="25"/>
      <c r="H223" s="25"/>
      <c r="I223" s="25"/>
      <c r="J223" s="25"/>
      <c r="K223" s="25" t="s">
        <v>327</v>
      </c>
      <c r="L223" s="26" t="s">
        <v>26</v>
      </c>
      <c r="M223" s="63" t="s">
        <v>1123</v>
      </c>
      <c r="N223" s="28" t="s">
        <v>1252</v>
      </c>
      <c r="O223" s="28" t="s">
        <v>1252</v>
      </c>
      <c r="P223" s="28" t="s">
        <v>1252</v>
      </c>
      <c r="Q223" s="28" t="s">
        <v>1252</v>
      </c>
      <c r="R223" s="28" t="s">
        <v>1252</v>
      </c>
    </row>
    <row r="224" spans="1:18" s="17" customFormat="1" ht="38.25" customHeight="1" x14ac:dyDescent="0.25">
      <c r="A224" s="25" t="s">
        <v>1433</v>
      </c>
      <c r="B224" s="25" t="s">
        <v>381</v>
      </c>
      <c r="C224" s="25" t="s">
        <v>542</v>
      </c>
      <c r="D224" s="25" t="s">
        <v>14</v>
      </c>
      <c r="E224" s="25" t="s">
        <v>639</v>
      </c>
      <c r="F224" s="25" t="s">
        <v>307</v>
      </c>
      <c r="G224" s="25"/>
      <c r="H224" s="25"/>
      <c r="I224" s="25"/>
      <c r="J224" s="25"/>
      <c r="K224" s="25" t="s">
        <v>327</v>
      </c>
      <c r="L224" s="26" t="s">
        <v>26</v>
      </c>
      <c r="M224" s="28">
        <v>0</v>
      </c>
      <c r="N224" s="28" t="s">
        <v>1252</v>
      </c>
      <c r="O224" s="28" t="s">
        <v>1252</v>
      </c>
      <c r="P224" s="28" t="s">
        <v>1252</v>
      </c>
      <c r="Q224" s="28" t="s">
        <v>1252</v>
      </c>
      <c r="R224" s="28" t="s">
        <v>1252</v>
      </c>
    </row>
    <row r="225" spans="1:18" s="17" customFormat="1" ht="64.5" customHeight="1" x14ac:dyDescent="0.25">
      <c r="A225" s="25" t="s">
        <v>246</v>
      </c>
      <c r="B225" s="25" t="s">
        <v>543</v>
      </c>
      <c r="C225" s="25" t="s">
        <v>799</v>
      </c>
      <c r="D225" s="25" t="s">
        <v>10</v>
      </c>
      <c r="E225" s="25" t="s">
        <v>1185</v>
      </c>
      <c r="F225" s="25" t="s">
        <v>543</v>
      </c>
      <c r="G225" s="25">
        <v>346.94</v>
      </c>
      <c r="H225" s="25">
        <v>193.32</v>
      </c>
      <c r="I225" s="25"/>
      <c r="J225" s="25"/>
      <c r="K225" s="25" t="s">
        <v>299</v>
      </c>
      <c r="L225" s="26" t="s">
        <v>24</v>
      </c>
      <c r="M225" s="28" t="s">
        <v>1121</v>
      </c>
      <c r="N225" s="27">
        <v>1300</v>
      </c>
      <c r="O225" s="47">
        <v>451022</v>
      </c>
      <c r="P225" s="27">
        <v>1600</v>
      </c>
      <c r="Q225" s="27">
        <v>309312</v>
      </c>
      <c r="R225" s="27">
        <v>760334</v>
      </c>
    </row>
    <row r="226" spans="1:18" s="17" customFormat="1" ht="43.5" customHeight="1" x14ac:dyDescent="0.25">
      <c r="A226" s="25" t="s">
        <v>247</v>
      </c>
      <c r="B226" s="25" t="s">
        <v>381</v>
      </c>
      <c r="C226" s="25" t="s">
        <v>544</v>
      </c>
      <c r="D226" s="25" t="s">
        <v>10</v>
      </c>
      <c r="E226" s="25" t="s">
        <v>1186</v>
      </c>
      <c r="F226" s="25" t="s">
        <v>307</v>
      </c>
      <c r="G226" s="25"/>
      <c r="H226" s="25"/>
      <c r="I226" s="25"/>
      <c r="J226" s="25"/>
      <c r="K226" s="25" t="s">
        <v>356</v>
      </c>
      <c r="L226" s="26" t="s">
        <v>24</v>
      </c>
      <c r="M226" s="28" t="s">
        <v>1097</v>
      </c>
      <c r="N226" s="28" t="s">
        <v>1252</v>
      </c>
      <c r="O226" s="28" t="s">
        <v>1252</v>
      </c>
      <c r="P226" s="28" t="s">
        <v>1252</v>
      </c>
      <c r="Q226" s="28" t="s">
        <v>1252</v>
      </c>
      <c r="R226" s="28" t="s">
        <v>1252</v>
      </c>
    </row>
    <row r="227" spans="1:18" s="17" customFormat="1" ht="110.25" customHeight="1" x14ac:dyDescent="0.25">
      <c r="A227" s="25" t="s">
        <v>248</v>
      </c>
      <c r="B227" s="25" t="s">
        <v>381</v>
      </c>
      <c r="C227" s="25" t="s">
        <v>800</v>
      </c>
      <c r="D227" s="25" t="s">
        <v>16</v>
      </c>
      <c r="E227" s="25" t="s">
        <v>1197</v>
      </c>
      <c r="F227" s="25" t="s">
        <v>307</v>
      </c>
      <c r="G227" s="25">
        <v>850.82</v>
      </c>
      <c r="H227" s="25">
        <v>159.13</v>
      </c>
      <c r="I227" s="25"/>
      <c r="J227" s="25"/>
      <c r="K227" s="25" t="s">
        <v>299</v>
      </c>
      <c r="L227" s="26" t="s">
        <v>24</v>
      </c>
      <c r="M227" s="28" t="s">
        <v>1120</v>
      </c>
      <c r="N227" s="57">
        <v>950</v>
      </c>
      <c r="O227" s="27">
        <v>808279</v>
      </c>
      <c r="P227" s="27">
        <v>1600</v>
      </c>
      <c r="Q227" s="27">
        <v>254608</v>
      </c>
      <c r="R227" s="27">
        <v>1062887</v>
      </c>
    </row>
    <row r="228" spans="1:18" s="17" customFormat="1" ht="124.5" customHeight="1" x14ac:dyDescent="0.25">
      <c r="A228" s="25" t="s">
        <v>249</v>
      </c>
      <c r="B228" s="25" t="s">
        <v>419</v>
      </c>
      <c r="C228" s="25" t="s">
        <v>803</v>
      </c>
      <c r="D228" s="25" t="s">
        <v>16</v>
      </c>
      <c r="E228" s="25" t="s">
        <v>1198</v>
      </c>
      <c r="F228" s="25" t="s">
        <v>307</v>
      </c>
      <c r="G228" s="25">
        <v>969.28</v>
      </c>
      <c r="H228" s="25">
        <v>340.61</v>
      </c>
      <c r="I228" s="25"/>
      <c r="J228" s="25"/>
      <c r="K228" s="25" t="s">
        <v>308</v>
      </c>
      <c r="L228" s="26" t="s">
        <v>25</v>
      </c>
      <c r="M228" s="28" t="s">
        <v>1119</v>
      </c>
      <c r="N228" s="27">
        <v>910</v>
      </c>
      <c r="O228" s="27">
        <v>882044.8</v>
      </c>
      <c r="P228" s="27">
        <v>1600</v>
      </c>
      <c r="Q228" s="27">
        <v>544976</v>
      </c>
      <c r="R228" s="27">
        <v>1427020.8</v>
      </c>
    </row>
    <row r="229" spans="1:18" s="17" customFormat="1" ht="63" customHeight="1" x14ac:dyDescent="0.25">
      <c r="A229" s="25" t="s">
        <v>250</v>
      </c>
      <c r="B229" s="25" t="s">
        <v>545</v>
      </c>
      <c r="C229" s="25" t="s">
        <v>802</v>
      </c>
      <c r="D229" s="25" t="s">
        <v>10</v>
      </c>
      <c r="E229" s="25" t="s">
        <v>1002</v>
      </c>
      <c r="F229" s="25" t="s">
        <v>307</v>
      </c>
      <c r="G229" s="25">
        <v>5205</v>
      </c>
      <c r="H229" s="25">
        <v>951.42</v>
      </c>
      <c r="I229" s="25"/>
      <c r="J229" s="25"/>
      <c r="K229" s="25" t="s">
        <v>299</v>
      </c>
      <c r="L229" s="26" t="s">
        <v>24</v>
      </c>
      <c r="M229" s="28" t="s">
        <v>1118</v>
      </c>
      <c r="N229" s="27">
        <v>800</v>
      </c>
      <c r="O229" s="27">
        <v>4164000</v>
      </c>
      <c r="P229" s="27">
        <v>1600</v>
      </c>
      <c r="Q229" s="27">
        <v>1522272</v>
      </c>
      <c r="R229" s="27">
        <v>5686272</v>
      </c>
    </row>
    <row r="230" spans="1:18" s="17" customFormat="1" ht="65.25" customHeight="1" x14ac:dyDescent="0.25">
      <c r="A230" s="25" t="s">
        <v>251</v>
      </c>
      <c r="B230" s="25" t="s">
        <v>546</v>
      </c>
      <c r="C230" s="25" t="s">
        <v>801</v>
      </c>
      <c r="D230" s="25" t="s">
        <v>10</v>
      </c>
      <c r="E230" s="25" t="s">
        <v>825</v>
      </c>
      <c r="F230" s="25" t="s">
        <v>307</v>
      </c>
      <c r="G230" s="25">
        <v>5205</v>
      </c>
      <c r="H230" s="25">
        <v>951.42</v>
      </c>
      <c r="I230" s="25"/>
      <c r="J230" s="25"/>
      <c r="K230" s="25" t="s">
        <v>299</v>
      </c>
      <c r="L230" s="26" t="s">
        <v>24</v>
      </c>
      <c r="M230" s="28">
        <v>0</v>
      </c>
      <c r="N230" s="27">
        <v>800</v>
      </c>
      <c r="O230" s="27">
        <v>4164000</v>
      </c>
      <c r="P230" s="27">
        <v>1600</v>
      </c>
      <c r="Q230" s="27">
        <v>1522272</v>
      </c>
      <c r="R230" s="27">
        <v>5686272</v>
      </c>
    </row>
    <row r="231" spans="1:18" s="17" customFormat="1" ht="135.75" customHeight="1" x14ac:dyDescent="0.25">
      <c r="A231" s="25" t="s">
        <v>252</v>
      </c>
      <c r="B231" s="25" t="s">
        <v>625</v>
      </c>
      <c r="C231" s="25" t="s">
        <v>677</v>
      </c>
      <c r="D231" s="25" t="s">
        <v>10</v>
      </c>
      <c r="E231" s="25" t="s">
        <v>1003</v>
      </c>
      <c r="F231" s="25" t="s">
        <v>307</v>
      </c>
      <c r="G231" s="25" t="s">
        <v>547</v>
      </c>
      <c r="H231" s="25">
        <v>3177.23</v>
      </c>
      <c r="I231" s="25" t="s">
        <v>548</v>
      </c>
      <c r="J231" s="25"/>
      <c r="K231" s="25" t="s">
        <v>299</v>
      </c>
      <c r="L231" s="26" t="s">
        <v>24</v>
      </c>
      <c r="M231" s="28" t="s">
        <v>1117</v>
      </c>
      <c r="N231" s="27">
        <v>300</v>
      </c>
      <c r="O231" s="27">
        <v>2453700</v>
      </c>
      <c r="P231" s="27">
        <v>1600</v>
      </c>
      <c r="Q231" s="27">
        <v>5083568</v>
      </c>
      <c r="R231" s="27">
        <v>7537268</v>
      </c>
    </row>
    <row r="232" spans="1:18" s="17" customFormat="1" ht="54.75" customHeight="1" x14ac:dyDescent="0.25">
      <c r="A232" s="25" t="s">
        <v>253</v>
      </c>
      <c r="B232" s="25" t="s">
        <v>381</v>
      </c>
      <c r="C232" s="25" t="s">
        <v>804</v>
      </c>
      <c r="D232" s="25" t="s">
        <v>14</v>
      </c>
      <c r="E232" s="25" t="s">
        <v>1187</v>
      </c>
      <c r="F232" s="25" t="s">
        <v>307</v>
      </c>
      <c r="G232" s="25">
        <v>1259.3599999999999</v>
      </c>
      <c r="H232" s="25">
        <v>150.96</v>
      </c>
      <c r="I232" s="25"/>
      <c r="J232" s="25"/>
      <c r="K232" s="25" t="s">
        <v>327</v>
      </c>
      <c r="L232" s="26" t="s">
        <v>26</v>
      </c>
      <c r="M232" s="28" t="s">
        <v>1056</v>
      </c>
      <c r="N232" s="57">
        <v>100</v>
      </c>
      <c r="O232" s="27">
        <v>125936</v>
      </c>
      <c r="P232" s="27">
        <v>1600</v>
      </c>
      <c r="Q232" s="27">
        <v>241536</v>
      </c>
      <c r="R232" s="27">
        <v>367472</v>
      </c>
    </row>
    <row r="233" spans="1:18" s="17" customFormat="1" ht="63.75" customHeight="1" x14ac:dyDescent="0.25">
      <c r="A233" s="25" t="s">
        <v>254</v>
      </c>
      <c r="B233" s="25" t="s">
        <v>353</v>
      </c>
      <c r="C233" s="25" t="s">
        <v>676</v>
      </c>
      <c r="D233" s="25" t="s">
        <v>14</v>
      </c>
      <c r="E233" s="25" t="s">
        <v>1004</v>
      </c>
      <c r="F233" s="25" t="s">
        <v>353</v>
      </c>
      <c r="G233" s="25" t="s">
        <v>549</v>
      </c>
      <c r="H233" s="25">
        <v>149.56</v>
      </c>
      <c r="I233" s="25" t="s">
        <v>550</v>
      </c>
      <c r="J233" s="25"/>
      <c r="K233" s="25" t="s">
        <v>299</v>
      </c>
      <c r="L233" s="26" t="s">
        <v>24</v>
      </c>
      <c r="M233" s="28" t="s">
        <v>1064</v>
      </c>
      <c r="N233" s="27">
        <v>100</v>
      </c>
      <c r="O233" s="27">
        <v>7416.6</v>
      </c>
      <c r="P233" s="27">
        <v>1600</v>
      </c>
      <c r="Q233" s="27">
        <v>239296</v>
      </c>
      <c r="R233" s="47">
        <v>246712.6</v>
      </c>
    </row>
    <row r="234" spans="1:18" s="17" customFormat="1" ht="51" customHeight="1" x14ac:dyDescent="0.25">
      <c r="A234" s="25" t="s">
        <v>255</v>
      </c>
      <c r="B234" s="25" t="s">
        <v>381</v>
      </c>
      <c r="C234" s="25" t="s">
        <v>675</v>
      </c>
      <c r="D234" s="25" t="s">
        <v>10</v>
      </c>
      <c r="E234" s="25" t="s">
        <v>660</v>
      </c>
      <c r="F234" s="25" t="s">
        <v>307</v>
      </c>
      <c r="G234" s="25">
        <v>950</v>
      </c>
      <c r="H234" s="25"/>
      <c r="I234" s="25"/>
      <c r="J234" s="25"/>
      <c r="K234" s="25" t="s">
        <v>299</v>
      </c>
      <c r="L234" s="26" t="s">
        <v>24</v>
      </c>
      <c r="M234" s="28" t="s">
        <v>1058</v>
      </c>
      <c r="N234" s="27">
        <v>100</v>
      </c>
      <c r="O234" s="27">
        <v>95000</v>
      </c>
      <c r="P234" s="28" t="s">
        <v>1252</v>
      </c>
      <c r="Q234" s="28" t="s">
        <v>1252</v>
      </c>
      <c r="R234" s="27">
        <v>95000</v>
      </c>
    </row>
    <row r="235" spans="1:18" s="17" customFormat="1" ht="67.5" customHeight="1" x14ac:dyDescent="0.25">
      <c r="A235" s="25" t="s">
        <v>256</v>
      </c>
      <c r="B235" s="25" t="s">
        <v>551</v>
      </c>
      <c r="C235" s="25" t="s">
        <v>674</v>
      </c>
      <c r="D235" s="25" t="s">
        <v>11</v>
      </c>
      <c r="E235" s="25" t="s">
        <v>1199</v>
      </c>
      <c r="F235" s="25" t="s">
        <v>833</v>
      </c>
      <c r="G235" s="25" t="s">
        <v>552</v>
      </c>
      <c r="H235" s="25"/>
      <c r="I235" s="25"/>
      <c r="J235" s="25"/>
      <c r="K235" s="25" t="s">
        <v>308</v>
      </c>
      <c r="L235" s="26" t="s">
        <v>25</v>
      </c>
      <c r="M235" s="28" t="s">
        <v>1116</v>
      </c>
      <c r="N235" s="28" t="s">
        <v>1344</v>
      </c>
      <c r="O235" s="45" t="s">
        <v>1344</v>
      </c>
      <c r="P235" s="45" t="s">
        <v>1344</v>
      </c>
      <c r="Q235" s="45" t="s">
        <v>1344</v>
      </c>
      <c r="R235" s="45" t="s">
        <v>1344</v>
      </c>
    </row>
    <row r="236" spans="1:18" s="17" customFormat="1" ht="64.5" customHeight="1" x14ac:dyDescent="0.25">
      <c r="A236" s="25" t="s">
        <v>257</v>
      </c>
      <c r="B236" s="25" t="s">
        <v>353</v>
      </c>
      <c r="C236" s="25" t="s">
        <v>805</v>
      </c>
      <c r="D236" s="25" t="s">
        <v>10</v>
      </c>
      <c r="E236" s="25" t="s">
        <v>1005</v>
      </c>
      <c r="F236" s="25" t="s">
        <v>353</v>
      </c>
      <c r="G236" s="25">
        <v>440.27</v>
      </c>
      <c r="H236" s="25">
        <v>163.31</v>
      </c>
      <c r="I236" s="25"/>
      <c r="J236" s="25"/>
      <c r="K236" s="25" t="s">
        <v>299</v>
      </c>
      <c r="L236" s="26" t="s">
        <v>24</v>
      </c>
      <c r="M236" s="63" t="s">
        <v>1174</v>
      </c>
      <c r="N236" s="28" t="s">
        <v>1344</v>
      </c>
      <c r="O236" s="45" t="s">
        <v>1344</v>
      </c>
      <c r="P236" s="45" t="s">
        <v>1344</v>
      </c>
      <c r="Q236" s="45" t="s">
        <v>1344</v>
      </c>
      <c r="R236" s="28" t="s">
        <v>1344</v>
      </c>
    </row>
    <row r="237" spans="1:18" s="17" customFormat="1" ht="48.75" customHeight="1" x14ac:dyDescent="0.25">
      <c r="A237" s="25" t="s">
        <v>258</v>
      </c>
      <c r="B237" s="25" t="s">
        <v>381</v>
      </c>
      <c r="C237" s="25" t="s">
        <v>553</v>
      </c>
      <c r="D237" s="25" t="s">
        <v>10</v>
      </c>
      <c r="E237" s="25" t="s">
        <v>661</v>
      </c>
      <c r="F237" s="25" t="s">
        <v>307</v>
      </c>
      <c r="G237" s="25"/>
      <c r="H237" s="25"/>
      <c r="I237" s="25"/>
      <c r="J237" s="25"/>
      <c r="K237" s="25" t="s">
        <v>299</v>
      </c>
      <c r="L237" s="26" t="s">
        <v>24</v>
      </c>
      <c r="M237" s="63" t="s">
        <v>1188</v>
      </c>
      <c r="N237" s="71" t="s">
        <v>1344</v>
      </c>
      <c r="O237" s="83" t="s">
        <v>1344</v>
      </c>
      <c r="P237" s="45" t="s">
        <v>1344</v>
      </c>
      <c r="Q237" s="45" t="s">
        <v>1344</v>
      </c>
      <c r="R237" s="45" t="s">
        <v>1344</v>
      </c>
    </row>
    <row r="238" spans="1:18" s="88" customFormat="1" ht="86.25" customHeight="1" x14ac:dyDescent="0.25">
      <c r="A238" s="85" t="s">
        <v>259</v>
      </c>
      <c r="B238" s="85" t="s">
        <v>846</v>
      </c>
      <c r="C238" s="85" t="s">
        <v>806</v>
      </c>
      <c r="D238" s="85" t="s">
        <v>11</v>
      </c>
      <c r="E238" s="85" t="s">
        <v>826</v>
      </c>
      <c r="F238" s="85" t="s">
        <v>554</v>
      </c>
      <c r="G238" s="85">
        <v>460</v>
      </c>
      <c r="H238" s="85">
        <v>249.33</v>
      </c>
      <c r="I238" s="85" t="s">
        <v>555</v>
      </c>
      <c r="J238" s="85" t="s">
        <v>873</v>
      </c>
      <c r="K238" s="85" t="s">
        <v>312</v>
      </c>
      <c r="L238" s="86" t="s">
        <v>26</v>
      </c>
      <c r="M238" s="89" t="s">
        <v>1115</v>
      </c>
      <c r="N238" s="87">
        <v>350</v>
      </c>
      <c r="O238" s="91">
        <v>161000</v>
      </c>
      <c r="P238" s="87">
        <v>1600</v>
      </c>
      <c r="Q238" s="87">
        <v>398928</v>
      </c>
      <c r="R238" s="87">
        <v>559928</v>
      </c>
    </row>
    <row r="239" spans="1:18" s="17" customFormat="1" ht="53.25" customHeight="1" x14ac:dyDescent="0.25">
      <c r="A239" s="25" t="s">
        <v>260</v>
      </c>
      <c r="B239" s="25" t="s">
        <v>419</v>
      </c>
      <c r="C239" s="25" t="s">
        <v>556</v>
      </c>
      <c r="D239" s="25" t="s">
        <v>10</v>
      </c>
      <c r="E239" s="25" t="s">
        <v>1006</v>
      </c>
      <c r="F239" s="25" t="s">
        <v>307</v>
      </c>
      <c r="G239" s="25" t="s">
        <v>557</v>
      </c>
      <c r="H239" s="25"/>
      <c r="I239" s="25"/>
      <c r="J239" s="25"/>
      <c r="K239" s="25" t="s">
        <v>299</v>
      </c>
      <c r="L239" s="26" t="s">
        <v>24</v>
      </c>
      <c r="M239" s="28" t="s">
        <v>1088</v>
      </c>
      <c r="N239" s="27">
        <v>50</v>
      </c>
      <c r="O239" s="27">
        <v>500000</v>
      </c>
      <c r="P239" s="28" t="s">
        <v>1344</v>
      </c>
      <c r="Q239" s="28" t="s">
        <v>1344</v>
      </c>
      <c r="R239" s="27">
        <v>500000</v>
      </c>
    </row>
    <row r="240" spans="1:18" s="17" customFormat="1" ht="64.5" customHeight="1" x14ac:dyDescent="0.25">
      <c r="A240" s="25" t="s">
        <v>261</v>
      </c>
      <c r="B240" s="25" t="s">
        <v>381</v>
      </c>
      <c r="C240" s="25" t="s">
        <v>621</v>
      </c>
      <c r="D240" s="25" t="s">
        <v>10</v>
      </c>
      <c r="E240" s="25" t="s">
        <v>1007</v>
      </c>
      <c r="F240" s="25" t="s">
        <v>307</v>
      </c>
      <c r="G240" s="25">
        <v>2500</v>
      </c>
      <c r="H240" s="25"/>
      <c r="I240" s="25"/>
      <c r="J240" s="25"/>
      <c r="K240" s="25" t="s">
        <v>299</v>
      </c>
      <c r="L240" s="26" t="s">
        <v>24</v>
      </c>
      <c r="M240" s="66">
        <v>44317</v>
      </c>
      <c r="N240" s="27">
        <v>100</v>
      </c>
      <c r="O240" s="27">
        <v>250000</v>
      </c>
      <c r="P240" s="28" t="s">
        <v>1344</v>
      </c>
      <c r="Q240" s="28" t="s">
        <v>1344</v>
      </c>
      <c r="R240" s="27">
        <v>250000</v>
      </c>
    </row>
    <row r="241" spans="1:18" s="17" customFormat="1" ht="52.5" customHeight="1" x14ac:dyDescent="0.25">
      <c r="A241" s="25" t="s">
        <v>262</v>
      </c>
      <c r="B241" s="25" t="s">
        <v>847</v>
      </c>
      <c r="C241" s="25" t="s">
        <v>558</v>
      </c>
      <c r="D241" s="25" t="s">
        <v>13</v>
      </c>
      <c r="E241" s="25" t="s">
        <v>827</v>
      </c>
      <c r="F241" s="25" t="s">
        <v>302</v>
      </c>
      <c r="G241" s="25">
        <v>463</v>
      </c>
      <c r="H241" s="25">
        <v>176.47</v>
      </c>
      <c r="I241" s="25" t="s">
        <v>559</v>
      </c>
      <c r="J241" s="25" t="s">
        <v>560</v>
      </c>
      <c r="K241" s="25" t="s">
        <v>327</v>
      </c>
      <c r="L241" s="26" t="s">
        <v>26</v>
      </c>
      <c r="M241" s="28" t="s">
        <v>1114</v>
      </c>
      <c r="N241" s="28" t="s">
        <v>1344</v>
      </c>
      <c r="O241" s="28" t="s">
        <v>1344</v>
      </c>
      <c r="P241" s="28" t="s">
        <v>1344</v>
      </c>
      <c r="Q241" s="28" t="s">
        <v>1344</v>
      </c>
      <c r="R241" s="28" t="s">
        <v>1344</v>
      </c>
    </row>
    <row r="242" spans="1:18" s="17" customFormat="1" ht="63" customHeight="1" x14ac:dyDescent="0.25">
      <c r="A242" s="25" t="s">
        <v>263</v>
      </c>
      <c r="B242" s="25" t="s">
        <v>419</v>
      </c>
      <c r="C242" s="25" t="s">
        <v>673</v>
      </c>
      <c r="D242" s="25" t="s">
        <v>10</v>
      </c>
      <c r="E242" s="25" t="s">
        <v>1008</v>
      </c>
      <c r="F242" s="25" t="s">
        <v>307</v>
      </c>
      <c r="G242" s="25"/>
      <c r="H242" s="25"/>
      <c r="I242" s="25"/>
      <c r="J242" s="25"/>
      <c r="K242" s="25" t="s">
        <v>356</v>
      </c>
      <c r="L242" s="26" t="s">
        <v>24</v>
      </c>
      <c r="M242" s="28" t="s">
        <v>1113</v>
      </c>
      <c r="N242" s="28" t="s">
        <v>1344</v>
      </c>
      <c r="O242" s="28" t="s">
        <v>1344</v>
      </c>
      <c r="P242" s="28" t="s">
        <v>1344</v>
      </c>
      <c r="Q242" s="28" t="s">
        <v>1344</v>
      </c>
      <c r="R242" s="28" t="s">
        <v>1344</v>
      </c>
    </row>
    <row r="243" spans="1:18" s="88" customFormat="1" ht="75" customHeight="1" x14ac:dyDescent="0.25">
      <c r="A243" s="85" t="s">
        <v>264</v>
      </c>
      <c r="B243" s="85" t="s">
        <v>381</v>
      </c>
      <c r="C243" s="85" t="s">
        <v>807</v>
      </c>
      <c r="D243" s="85" t="s">
        <v>11</v>
      </c>
      <c r="E243" s="85" t="s">
        <v>1200</v>
      </c>
      <c r="F243" s="85" t="s">
        <v>307</v>
      </c>
      <c r="G243" s="85"/>
      <c r="H243" s="85"/>
      <c r="I243" s="85"/>
      <c r="J243" s="85"/>
      <c r="K243" s="85" t="s">
        <v>1431</v>
      </c>
      <c r="L243" s="86" t="s">
        <v>26</v>
      </c>
      <c r="M243" s="89" t="s">
        <v>1112</v>
      </c>
      <c r="N243" s="87">
        <v>325</v>
      </c>
      <c r="O243" s="87">
        <v>270016.5</v>
      </c>
      <c r="P243" s="87">
        <v>1600</v>
      </c>
      <c r="Q243" s="87">
        <v>294208</v>
      </c>
      <c r="R243" s="87">
        <v>564224.5</v>
      </c>
    </row>
    <row r="244" spans="1:18" s="17" customFormat="1" ht="54" customHeight="1" x14ac:dyDescent="0.25">
      <c r="A244" s="25" t="s">
        <v>265</v>
      </c>
      <c r="B244" s="25" t="s">
        <v>381</v>
      </c>
      <c r="C244" s="25" t="s">
        <v>561</v>
      </c>
      <c r="D244" s="25" t="s">
        <v>14</v>
      </c>
      <c r="E244" s="25" t="s">
        <v>1009</v>
      </c>
      <c r="F244" s="25" t="s">
        <v>307</v>
      </c>
      <c r="G244" s="25">
        <v>1624.5</v>
      </c>
      <c r="H244" s="25">
        <v>628</v>
      </c>
      <c r="I244" s="25" t="s">
        <v>562</v>
      </c>
      <c r="J244" s="25"/>
      <c r="K244" s="25" t="s">
        <v>356</v>
      </c>
      <c r="L244" s="26" t="s">
        <v>24</v>
      </c>
      <c r="M244" s="66">
        <v>44470</v>
      </c>
      <c r="N244" s="27">
        <v>100</v>
      </c>
      <c r="O244" s="27">
        <v>162450</v>
      </c>
      <c r="P244" s="27">
        <v>1600</v>
      </c>
      <c r="Q244" s="27">
        <v>1004800</v>
      </c>
      <c r="R244" s="47">
        <v>1167250</v>
      </c>
    </row>
    <row r="245" spans="1:18" s="17" customFormat="1" ht="114.75" customHeight="1" x14ac:dyDescent="0.25">
      <c r="A245" s="25" t="s">
        <v>266</v>
      </c>
      <c r="B245" s="25" t="s">
        <v>381</v>
      </c>
      <c r="C245" s="25" t="s">
        <v>672</v>
      </c>
      <c r="D245" s="25" t="s">
        <v>16</v>
      </c>
      <c r="E245" s="25" t="s">
        <v>1010</v>
      </c>
      <c r="F245" s="25" t="s">
        <v>307</v>
      </c>
      <c r="G245" s="25">
        <v>1784</v>
      </c>
      <c r="H245" s="25">
        <v>628</v>
      </c>
      <c r="I245" s="25"/>
      <c r="J245" s="25"/>
      <c r="K245" s="25" t="s">
        <v>531</v>
      </c>
      <c r="L245" s="26" t="s">
        <v>25</v>
      </c>
      <c r="M245" s="28" t="s">
        <v>1111</v>
      </c>
      <c r="N245" s="27">
        <v>585</v>
      </c>
      <c r="O245" s="27">
        <v>1043640</v>
      </c>
      <c r="P245" s="27">
        <v>1600</v>
      </c>
      <c r="Q245" s="27">
        <v>1004800</v>
      </c>
      <c r="R245" s="27">
        <v>2048440</v>
      </c>
    </row>
    <row r="246" spans="1:18" s="17" customFormat="1" ht="191.25" customHeight="1" x14ac:dyDescent="0.25">
      <c r="A246" s="25" t="s">
        <v>267</v>
      </c>
      <c r="B246" s="25" t="s">
        <v>381</v>
      </c>
      <c r="C246" s="25" t="s">
        <v>671</v>
      </c>
      <c r="D246" s="25" t="s">
        <v>11</v>
      </c>
      <c r="E246" s="25" t="s">
        <v>1011</v>
      </c>
      <c r="F246" s="25" t="s">
        <v>307</v>
      </c>
      <c r="G246" s="25">
        <v>1247.26</v>
      </c>
      <c r="H246" s="25">
        <v>1200</v>
      </c>
      <c r="I246" s="25" t="s">
        <v>563</v>
      </c>
      <c r="J246" s="25"/>
      <c r="K246" s="25" t="s">
        <v>327</v>
      </c>
      <c r="L246" s="26" t="s">
        <v>26</v>
      </c>
      <c r="M246" s="28" t="s">
        <v>1061</v>
      </c>
      <c r="N246" s="27">
        <v>80</v>
      </c>
      <c r="O246" s="27">
        <v>99780.800000000003</v>
      </c>
      <c r="P246" s="27">
        <v>1600</v>
      </c>
      <c r="Q246" s="27">
        <v>1920000</v>
      </c>
      <c r="R246" s="27">
        <v>2019780.8</v>
      </c>
    </row>
    <row r="247" spans="1:18" s="17" customFormat="1" ht="54" customHeight="1" x14ac:dyDescent="0.25">
      <c r="A247" s="25" t="s">
        <v>268</v>
      </c>
      <c r="B247" s="25" t="s">
        <v>353</v>
      </c>
      <c r="C247" s="25" t="s">
        <v>808</v>
      </c>
      <c r="D247" s="25" t="s">
        <v>10</v>
      </c>
      <c r="E247" s="25" t="s">
        <v>1012</v>
      </c>
      <c r="F247" s="25" t="s">
        <v>353</v>
      </c>
      <c r="G247" s="25">
        <v>600</v>
      </c>
      <c r="H247" s="25" t="s">
        <v>564</v>
      </c>
      <c r="I247" s="25" t="s">
        <v>565</v>
      </c>
      <c r="J247" s="25"/>
      <c r="K247" s="25" t="s">
        <v>327</v>
      </c>
      <c r="L247" s="26" t="s">
        <v>26</v>
      </c>
      <c r="M247" s="28" t="s">
        <v>1058</v>
      </c>
      <c r="N247" s="57">
        <v>80</v>
      </c>
      <c r="O247" s="27">
        <v>48000</v>
      </c>
      <c r="P247" s="27">
        <v>1600</v>
      </c>
      <c r="Q247" s="27">
        <v>200960</v>
      </c>
      <c r="R247" s="27">
        <v>248960</v>
      </c>
    </row>
    <row r="248" spans="1:18" s="17" customFormat="1" ht="63.75" customHeight="1" x14ac:dyDescent="0.25">
      <c r="A248" s="25" t="s">
        <v>269</v>
      </c>
      <c r="B248" s="25" t="s">
        <v>381</v>
      </c>
      <c r="C248" s="25" t="s">
        <v>809</v>
      </c>
      <c r="D248" s="25" t="s">
        <v>11</v>
      </c>
      <c r="E248" s="25" t="s">
        <v>662</v>
      </c>
      <c r="F248" s="25" t="s">
        <v>307</v>
      </c>
      <c r="G248" s="25">
        <v>625</v>
      </c>
      <c r="H248" s="25"/>
      <c r="I248" s="25"/>
      <c r="J248" s="25"/>
      <c r="K248" s="25" t="s">
        <v>308</v>
      </c>
      <c r="L248" s="26" t="s">
        <v>25</v>
      </c>
      <c r="M248" s="28" t="s">
        <v>1050</v>
      </c>
      <c r="N248" s="27">
        <v>80</v>
      </c>
      <c r="O248" s="27">
        <v>50000</v>
      </c>
      <c r="P248" s="28" t="s">
        <v>1344</v>
      </c>
      <c r="Q248" s="28" t="s">
        <v>1344</v>
      </c>
      <c r="R248" s="27">
        <v>50000</v>
      </c>
    </row>
    <row r="249" spans="1:18" s="17" customFormat="1" ht="78" customHeight="1" x14ac:dyDescent="0.25">
      <c r="A249" s="25" t="s">
        <v>270</v>
      </c>
      <c r="B249" s="25" t="s">
        <v>1432</v>
      </c>
      <c r="C249" s="25" t="s">
        <v>810</v>
      </c>
      <c r="D249" s="25" t="s">
        <v>10</v>
      </c>
      <c r="E249" s="25" t="s">
        <v>1013</v>
      </c>
      <c r="F249" s="25" t="s">
        <v>848</v>
      </c>
      <c r="G249" s="25">
        <v>1898</v>
      </c>
      <c r="H249" s="25">
        <v>725.44</v>
      </c>
      <c r="I249" s="25"/>
      <c r="J249" s="25" t="s">
        <v>874</v>
      </c>
      <c r="K249" s="25" t="s">
        <v>299</v>
      </c>
      <c r="L249" s="26" t="s">
        <v>24</v>
      </c>
      <c r="M249" s="28" t="s">
        <v>1110</v>
      </c>
      <c r="N249" s="27">
        <v>3900</v>
      </c>
      <c r="O249" s="27">
        <v>7402200</v>
      </c>
      <c r="P249" s="27">
        <v>1800</v>
      </c>
      <c r="Q249" s="27">
        <v>1305792</v>
      </c>
      <c r="R249" s="27">
        <v>8707992</v>
      </c>
    </row>
    <row r="250" spans="1:18" s="97" customFormat="1" ht="90" customHeight="1" x14ac:dyDescent="0.25">
      <c r="A250" s="93" t="s">
        <v>271</v>
      </c>
      <c r="B250" s="93" t="s">
        <v>566</v>
      </c>
      <c r="C250" s="93" t="s">
        <v>644</v>
      </c>
      <c r="D250" s="93" t="s">
        <v>10</v>
      </c>
      <c r="E250" s="93" t="s">
        <v>663</v>
      </c>
      <c r="F250" s="93" t="s">
        <v>307</v>
      </c>
      <c r="G250" s="93" t="s">
        <v>643</v>
      </c>
      <c r="H250" s="93"/>
      <c r="I250" s="93"/>
      <c r="J250" s="93"/>
      <c r="K250" s="93" t="s">
        <v>299</v>
      </c>
      <c r="L250" s="94" t="s">
        <v>24</v>
      </c>
      <c r="M250" s="95">
        <v>29952</v>
      </c>
      <c r="N250" s="96" t="s">
        <v>1344</v>
      </c>
      <c r="O250" s="96" t="s">
        <v>1344</v>
      </c>
      <c r="P250" s="96" t="s">
        <v>1344</v>
      </c>
      <c r="Q250" s="96" t="s">
        <v>1344</v>
      </c>
      <c r="R250" s="96" t="s">
        <v>1344</v>
      </c>
    </row>
    <row r="251" spans="1:18" s="88" customFormat="1" ht="54.75" customHeight="1" x14ac:dyDescent="0.25">
      <c r="A251" s="85" t="s">
        <v>272</v>
      </c>
      <c r="B251" s="85" t="s">
        <v>642</v>
      </c>
      <c r="C251" s="85" t="s">
        <v>811</v>
      </c>
      <c r="D251" s="85" t="s">
        <v>10</v>
      </c>
      <c r="E251" s="85" t="s">
        <v>1189</v>
      </c>
      <c r="F251" s="85" t="s">
        <v>307</v>
      </c>
      <c r="G251" s="85">
        <v>1242.5</v>
      </c>
      <c r="H251" s="85"/>
      <c r="I251" s="85"/>
      <c r="J251" s="85"/>
      <c r="K251" s="85" t="s">
        <v>299</v>
      </c>
      <c r="L251" s="86" t="s">
        <v>24</v>
      </c>
      <c r="M251" s="89" t="s">
        <v>1109</v>
      </c>
      <c r="N251" s="89" t="s">
        <v>1344</v>
      </c>
      <c r="O251" s="89" t="s">
        <v>1344</v>
      </c>
      <c r="P251" s="89" t="s">
        <v>1344</v>
      </c>
      <c r="Q251" s="89" t="s">
        <v>1344</v>
      </c>
      <c r="R251" s="89" t="s">
        <v>1344</v>
      </c>
    </row>
    <row r="252" spans="1:18" s="17" customFormat="1" ht="75.75" customHeight="1" x14ac:dyDescent="0.25">
      <c r="A252" s="25" t="s">
        <v>273</v>
      </c>
      <c r="B252" s="25" t="s">
        <v>779</v>
      </c>
      <c r="C252" s="25" t="s">
        <v>831</v>
      </c>
      <c r="D252" s="25" t="s">
        <v>10</v>
      </c>
      <c r="E252" s="25" t="s">
        <v>1190</v>
      </c>
      <c r="F252" s="25" t="s">
        <v>779</v>
      </c>
      <c r="G252" s="25">
        <v>4000</v>
      </c>
      <c r="H252" s="25">
        <v>42</v>
      </c>
      <c r="I252" s="25"/>
      <c r="J252" s="25"/>
      <c r="K252" s="25" t="s">
        <v>360</v>
      </c>
      <c r="L252" s="26" t="s">
        <v>24</v>
      </c>
      <c r="M252" s="28" t="s">
        <v>1095</v>
      </c>
      <c r="N252" s="27">
        <v>130</v>
      </c>
      <c r="O252" s="27">
        <v>520000</v>
      </c>
      <c r="P252" s="27">
        <v>1600</v>
      </c>
      <c r="Q252" s="27">
        <v>67200</v>
      </c>
      <c r="R252" s="27">
        <v>587200</v>
      </c>
    </row>
    <row r="253" spans="1:18" s="88" customFormat="1" ht="39.75" customHeight="1" x14ac:dyDescent="0.25">
      <c r="A253" s="85" t="s">
        <v>274</v>
      </c>
      <c r="B253" s="85" t="s">
        <v>402</v>
      </c>
      <c r="C253" s="85" t="s">
        <v>567</v>
      </c>
      <c r="D253" s="85" t="s">
        <v>10</v>
      </c>
      <c r="E253" s="85" t="s">
        <v>664</v>
      </c>
      <c r="F253" s="85" t="s">
        <v>307</v>
      </c>
      <c r="G253" s="85"/>
      <c r="H253" s="85"/>
      <c r="I253" s="85"/>
      <c r="J253" s="85"/>
      <c r="K253" s="85" t="s">
        <v>299</v>
      </c>
      <c r="L253" s="86" t="s">
        <v>24</v>
      </c>
      <c r="M253" s="89" t="s">
        <v>1108</v>
      </c>
      <c r="N253" s="92">
        <v>2</v>
      </c>
      <c r="O253" s="87">
        <v>50000</v>
      </c>
      <c r="P253" s="89" t="s">
        <v>1344</v>
      </c>
      <c r="Q253" s="89" t="s">
        <v>1344</v>
      </c>
      <c r="R253" s="87">
        <v>50000</v>
      </c>
    </row>
    <row r="254" spans="1:18" s="88" customFormat="1" ht="44.25" customHeight="1" x14ac:dyDescent="0.25">
      <c r="A254" s="85" t="s">
        <v>275</v>
      </c>
      <c r="B254" s="85" t="s">
        <v>533</v>
      </c>
      <c r="C254" s="85" t="s">
        <v>567</v>
      </c>
      <c r="D254" s="85" t="s">
        <v>10</v>
      </c>
      <c r="E254" s="85" t="s">
        <v>639</v>
      </c>
      <c r="F254" s="85" t="s">
        <v>307</v>
      </c>
      <c r="G254" s="85"/>
      <c r="H254" s="85"/>
      <c r="I254" s="85"/>
      <c r="J254" s="85"/>
      <c r="K254" s="85" t="s">
        <v>327</v>
      </c>
      <c r="L254" s="86" t="s">
        <v>26</v>
      </c>
      <c r="M254" s="89">
        <v>0</v>
      </c>
      <c r="N254" s="89" t="s">
        <v>1344</v>
      </c>
      <c r="O254" s="89" t="s">
        <v>1344</v>
      </c>
      <c r="P254" s="89" t="s">
        <v>1344</v>
      </c>
      <c r="Q254" s="89" t="s">
        <v>1344</v>
      </c>
      <c r="R254" s="89" t="s">
        <v>1344</v>
      </c>
    </row>
    <row r="255" spans="1:18" s="17" customFormat="1" ht="65.25" customHeight="1" x14ac:dyDescent="0.25">
      <c r="A255" s="25" t="s">
        <v>276</v>
      </c>
      <c r="B255" s="25" t="s">
        <v>849</v>
      </c>
      <c r="C255" s="25" t="s">
        <v>622</v>
      </c>
      <c r="D255" s="25" t="s">
        <v>10</v>
      </c>
      <c r="E255" s="25" t="s">
        <v>1014</v>
      </c>
      <c r="F255" s="25" t="s">
        <v>494</v>
      </c>
      <c r="G255" s="25">
        <v>955.71</v>
      </c>
      <c r="H255" s="25">
        <v>238.97</v>
      </c>
      <c r="I255" s="25"/>
      <c r="J255" s="25" t="s">
        <v>1429</v>
      </c>
      <c r="K255" s="25" t="s">
        <v>299</v>
      </c>
      <c r="L255" s="26" t="s">
        <v>24</v>
      </c>
      <c r="M255" s="28" t="s">
        <v>877</v>
      </c>
      <c r="N255" s="27">
        <v>160</v>
      </c>
      <c r="O255" s="27">
        <v>152913.60000000001</v>
      </c>
      <c r="P255" s="27">
        <v>1600</v>
      </c>
      <c r="Q255" s="27">
        <v>382352</v>
      </c>
      <c r="R255" s="27">
        <v>535265.6</v>
      </c>
    </row>
    <row r="256" spans="1:18" s="17" customFormat="1" ht="79.5" customHeight="1" x14ac:dyDescent="0.25">
      <c r="A256" s="25" t="s">
        <v>277</v>
      </c>
      <c r="B256" s="25" t="s">
        <v>329</v>
      </c>
      <c r="C256" s="25" t="s">
        <v>622</v>
      </c>
      <c r="D256" s="25" t="s">
        <v>10</v>
      </c>
      <c r="E256" s="25" t="s">
        <v>832</v>
      </c>
      <c r="F256" s="25" t="s">
        <v>307</v>
      </c>
      <c r="G256" s="25"/>
      <c r="H256" s="25"/>
      <c r="I256" s="25"/>
      <c r="J256" s="25"/>
      <c r="K256" s="25" t="s">
        <v>299</v>
      </c>
      <c r="L256" s="26" t="s">
        <v>24</v>
      </c>
      <c r="M256" s="28" t="s">
        <v>1107</v>
      </c>
      <c r="N256" s="57">
        <v>160</v>
      </c>
      <c r="O256" s="27">
        <v>152913.60000000001</v>
      </c>
      <c r="P256" s="27">
        <v>1600</v>
      </c>
      <c r="Q256" s="27">
        <v>382352</v>
      </c>
      <c r="R256" s="27">
        <v>535265.6</v>
      </c>
    </row>
    <row r="257" spans="1:18" s="17" customFormat="1" ht="65.25" customHeight="1" x14ac:dyDescent="0.25">
      <c r="A257" s="25" t="s">
        <v>278</v>
      </c>
      <c r="B257" s="25" t="s">
        <v>381</v>
      </c>
      <c r="C257" s="25" t="s">
        <v>568</v>
      </c>
      <c r="D257" s="25" t="s">
        <v>14</v>
      </c>
      <c r="E257" s="25" t="s">
        <v>1015</v>
      </c>
      <c r="F257" s="25" t="s">
        <v>307</v>
      </c>
      <c r="G257" s="25">
        <v>358.8</v>
      </c>
      <c r="H257" s="25">
        <v>159.56</v>
      </c>
      <c r="I257" s="25" t="s">
        <v>569</v>
      </c>
      <c r="J257" s="25"/>
      <c r="K257" s="25" t="s">
        <v>299</v>
      </c>
      <c r="L257" s="26" t="s">
        <v>24</v>
      </c>
      <c r="M257" s="28" t="s">
        <v>1105</v>
      </c>
      <c r="N257" s="27">
        <v>20</v>
      </c>
      <c r="O257" s="27">
        <v>7176</v>
      </c>
      <c r="P257" s="27">
        <v>1600</v>
      </c>
      <c r="Q257" s="27">
        <v>255296</v>
      </c>
      <c r="R257" s="27">
        <v>262472</v>
      </c>
    </row>
    <row r="258" spans="1:18" s="17" customFormat="1" ht="39.75" customHeight="1" x14ac:dyDescent="0.25">
      <c r="A258" s="25" t="s">
        <v>279</v>
      </c>
      <c r="B258" s="25" t="s">
        <v>376</v>
      </c>
      <c r="C258" s="25" t="s">
        <v>570</v>
      </c>
      <c r="D258" s="25" t="s">
        <v>14</v>
      </c>
      <c r="E258" s="25" t="s">
        <v>639</v>
      </c>
      <c r="F258" s="25" t="s">
        <v>307</v>
      </c>
      <c r="G258" s="25"/>
      <c r="H258" s="25"/>
      <c r="I258" s="25"/>
      <c r="J258" s="25"/>
      <c r="K258" s="25" t="s">
        <v>327</v>
      </c>
      <c r="L258" s="26" t="s">
        <v>26</v>
      </c>
      <c r="M258" s="28">
        <v>0</v>
      </c>
      <c r="N258" s="28" t="s">
        <v>1344</v>
      </c>
      <c r="O258" s="28" t="s">
        <v>1344</v>
      </c>
      <c r="P258" s="28" t="s">
        <v>1344</v>
      </c>
      <c r="Q258" s="28" t="s">
        <v>1344</v>
      </c>
      <c r="R258" s="28" t="s">
        <v>1344</v>
      </c>
    </row>
    <row r="259" spans="1:18" s="17" customFormat="1" ht="74.25" customHeight="1" x14ac:dyDescent="0.25">
      <c r="A259" s="25" t="s">
        <v>280</v>
      </c>
      <c r="B259" s="25" t="s">
        <v>353</v>
      </c>
      <c r="C259" s="25" t="s">
        <v>812</v>
      </c>
      <c r="D259" s="25" t="s">
        <v>14</v>
      </c>
      <c r="E259" s="25" t="s">
        <v>1016</v>
      </c>
      <c r="F259" s="25" t="s">
        <v>353</v>
      </c>
      <c r="G259" s="25">
        <v>2700</v>
      </c>
      <c r="H259" s="25">
        <v>350.97</v>
      </c>
      <c r="I259" s="25" t="s">
        <v>571</v>
      </c>
      <c r="J259" s="25"/>
      <c r="K259" s="25" t="s">
        <v>299</v>
      </c>
      <c r="L259" s="26" t="s">
        <v>24</v>
      </c>
      <c r="M259" s="28" t="s">
        <v>1030</v>
      </c>
      <c r="N259" s="27">
        <v>20</v>
      </c>
      <c r="O259" s="27">
        <v>54000</v>
      </c>
      <c r="P259" s="27">
        <v>1200</v>
      </c>
      <c r="Q259" s="27">
        <v>421164</v>
      </c>
      <c r="R259" s="27">
        <v>475164</v>
      </c>
    </row>
    <row r="260" spans="1:18" s="17" customFormat="1" ht="68.25" customHeight="1" x14ac:dyDescent="0.25">
      <c r="A260" s="25" t="s">
        <v>281</v>
      </c>
      <c r="B260" s="25" t="s">
        <v>353</v>
      </c>
      <c r="C260" s="25" t="s">
        <v>572</v>
      </c>
      <c r="D260" s="25" t="s">
        <v>14</v>
      </c>
      <c r="E260" s="25" t="s">
        <v>1017</v>
      </c>
      <c r="F260" s="25" t="s">
        <v>353</v>
      </c>
      <c r="G260" s="25">
        <v>676</v>
      </c>
      <c r="H260" s="25">
        <v>218.14</v>
      </c>
      <c r="I260" s="25" t="s">
        <v>573</v>
      </c>
      <c r="J260" s="25"/>
      <c r="K260" s="25" t="s">
        <v>299</v>
      </c>
      <c r="L260" s="26" t="s">
        <v>24</v>
      </c>
      <c r="M260" s="28" t="s">
        <v>1095</v>
      </c>
      <c r="N260" s="27">
        <v>20</v>
      </c>
      <c r="O260" s="27">
        <v>13520</v>
      </c>
      <c r="P260" s="27">
        <v>1600</v>
      </c>
      <c r="Q260" s="27">
        <v>349024</v>
      </c>
      <c r="R260" s="27">
        <v>362544</v>
      </c>
    </row>
    <row r="261" spans="1:18" s="17" customFormat="1" ht="36.75" customHeight="1" x14ac:dyDescent="0.25">
      <c r="A261" s="25" t="s">
        <v>282</v>
      </c>
      <c r="B261" s="25" t="s">
        <v>381</v>
      </c>
      <c r="C261" s="25" t="s">
        <v>572</v>
      </c>
      <c r="D261" s="25" t="s">
        <v>14</v>
      </c>
      <c r="E261" s="25" t="s">
        <v>628</v>
      </c>
      <c r="F261" s="25" t="s">
        <v>307</v>
      </c>
      <c r="G261" s="25"/>
      <c r="H261" s="25"/>
      <c r="I261" s="25"/>
      <c r="J261" s="25"/>
      <c r="K261" s="25" t="s">
        <v>327</v>
      </c>
      <c r="L261" s="26" t="s">
        <v>26</v>
      </c>
      <c r="M261" s="28" t="s">
        <v>1106</v>
      </c>
      <c r="N261" s="27">
        <v>20</v>
      </c>
      <c r="O261" s="27">
        <v>13520</v>
      </c>
      <c r="P261" s="27">
        <v>1600</v>
      </c>
      <c r="Q261" s="28" t="s">
        <v>1344</v>
      </c>
      <c r="R261" s="27">
        <v>13520</v>
      </c>
    </row>
    <row r="262" spans="1:18" s="17" customFormat="1" ht="52.5" customHeight="1" x14ac:dyDescent="0.25">
      <c r="A262" s="25" t="s">
        <v>283</v>
      </c>
      <c r="B262" s="25" t="s">
        <v>574</v>
      </c>
      <c r="C262" s="25" t="s">
        <v>575</v>
      </c>
      <c r="D262" s="25" t="s">
        <v>14</v>
      </c>
      <c r="E262" s="25" t="s">
        <v>665</v>
      </c>
      <c r="F262" s="25" t="s">
        <v>307</v>
      </c>
      <c r="G262" s="25"/>
      <c r="H262" s="25"/>
      <c r="I262" s="25" t="s">
        <v>576</v>
      </c>
      <c r="J262" s="25"/>
      <c r="K262" s="25" t="s">
        <v>299</v>
      </c>
      <c r="L262" s="26" t="s">
        <v>24</v>
      </c>
      <c r="M262" s="28" t="s">
        <v>1105</v>
      </c>
      <c r="N262" s="27">
        <v>20</v>
      </c>
      <c r="O262" s="27">
        <v>16181.5</v>
      </c>
      <c r="P262" s="27">
        <v>1600</v>
      </c>
      <c r="Q262" s="27">
        <v>230960</v>
      </c>
      <c r="R262" s="27">
        <v>247141.6</v>
      </c>
    </row>
    <row r="263" spans="1:18" s="17" customFormat="1" ht="66" customHeight="1" x14ac:dyDescent="0.25">
      <c r="A263" s="25" t="s">
        <v>284</v>
      </c>
      <c r="B263" s="25" t="s">
        <v>381</v>
      </c>
      <c r="C263" s="25" t="s">
        <v>670</v>
      </c>
      <c r="D263" s="25" t="s">
        <v>14</v>
      </c>
      <c r="E263" s="25" t="s">
        <v>1018</v>
      </c>
      <c r="F263" s="25" t="s">
        <v>307</v>
      </c>
      <c r="G263" s="25">
        <v>2550.25</v>
      </c>
      <c r="H263" s="25">
        <v>253.3</v>
      </c>
      <c r="I263" s="25" t="s">
        <v>577</v>
      </c>
      <c r="J263" s="25"/>
      <c r="K263" s="25" t="s">
        <v>360</v>
      </c>
      <c r="L263" s="26" t="s">
        <v>24</v>
      </c>
      <c r="M263" s="28" t="s">
        <v>1030</v>
      </c>
      <c r="N263" s="27">
        <v>20</v>
      </c>
      <c r="O263" s="55">
        <v>51005</v>
      </c>
      <c r="P263" s="27">
        <v>1600</v>
      </c>
      <c r="Q263" s="27">
        <v>405280</v>
      </c>
      <c r="R263" s="27">
        <v>456285</v>
      </c>
    </row>
    <row r="264" spans="1:18" s="17" customFormat="1" ht="56.25" customHeight="1" x14ac:dyDescent="0.25">
      <c r="A264" s="25" t="s">
        <v>285</v>
      </c>
      <c r="B264" s="25" t="s">
        <v>353</v>
      </c>
      <c r="C264" s="25" t="s">
        <v>773</v>
      </c>
      <c r="D264" s="25" t="s">
        <v>10</v>
      </c>
      <c r="E264" s="25" t="s">
        <v>1019</v>
      </c>
      <c r="F264" s="25" t="s">
        <v>353</v>
      </c>
      <c r="G264" s="25">
        <v>920</v>
      </c>
      <c r="H264" s="25">
        <v>203.79</v>
      </c>
      <c r="I264" s="25"/>
      <c r="J264" s="25"/>
      <c r="K264" s="25" t="s">
        <v>299</v>
      </c>
      <c r="L264" s="26" t="s">
        <v>24</v>
      </c>
      <c r="M264" s="28" t="s">
        <v>1104</v>
      </c>
      <c r="N264" s="57">
        <v>130</v>
      </c>
      <c r="O264" s="27">
        <v>119600</v>
      </c>
      <c r="P264" s="27">
        <v>1200</v>
      </c>
      <c r="Q264" s="27">
        <v>244548</v>
      </c>
      <c r="R264" s="27">
        <v>364148</v>
      </c>
    </row>
    <row r="265" spans="1:18" s="17" customFormat="1" ht="44.25" customHeight="1" x14ac:dyDescent="0.25">
      <c r="A265" s="25" t="s">
        <v>286</v>
      </c>
      <c r="B265" s="25" t="s">
        <v>381</v>
      </c>
      <c r="C265" s="25" t="s">
        <v>578</v>
      </c>
      <c r="D265" s="25" t="s">
        <v>10</v>
      </c>
      <c r="E265" s="25" t="s">
        <v>666</v>
      </c>
      <c r="F265" s="25" t="s">
        <v>307</v>
      </c>
      <c r="G265" s="25" t="s">
        <v>579</v>
      </c>
      <c r="H265" s="25"/>
      <c r="I265" s="25"/>
      <c r="J265" s="25"/>
      <c r="K265" s="25" t="s">
        <v>299</v>
      </c>
      <c r="L265" s="26" t="s">
        <v>24</v>
      </c>
      <c r="M265" s="28" t="s">
        <v>1103</v>
      </c>
      <c r="N265" s="27">
        <v>30</v>
      </c>
      <c r="O265" s="27">
        <v>24000</v>
      </c>
      <c r="P265" s="27">
        <v>1200</v>
      </c>
      <c r="Q265" s="28" t="s">
        <v>1344</v>
      </c>
      <c r="R265" s="27">
        <v>24000</v>
      </c>
    </row>
    <row r="266" spans="1:18" s="17" customFormat="1" ht="38.25" customHeight="1" x14ac:dyDescent="0.25">
      <c r="A266" s="25" t="s">
        <v>287</v>
      </c>
      <c r="B266" s="25" t="s">
        <v>381</v>
      </c>
      <c r="C266" s="25" t="s">
        <v>580</v>
      </c>
      <c r="D266" s="25" t="s">
        <v>14</v>
      </c>
      <c r="E266" s="25" t="s">
        <v>1020</v>
      </c>
      <c r="F266" s="25" t="s">
        <v>307</v>
      </c>
      <c r="G266" s="25"/>
      <c r="H266" s="25"/>
      <c r="I266" s="25"/>
      <c r="J266" s="25"/>
      <c r="K266" s="25" t="s">
        <v>327</v>
      </c>
      <c r="L266" s="26" t="s">
        <v>26</v>
      </c>
      <c r="M266" s="28" t="s">
        <v>1094</v>
      </c>
      <c r="N266" s="28" t="s">
        <v>1344</v>
      </c>
      <c r="O266" s="28" t="s">
        <v>1344</v>
      </c>
      <c r="P266" s="28" t="s">
        <v>1344</v>
      </c>
      <c r="Q266" s="28" t="s">
        <v>1344</v>
      </c>
      <c r="R266" s="28" t="s">
        <v>1344</v>
      </c>
    </row>
    <row r="267" spans="1:18" s="17" customFormat="1" ht="69" customHeight="1" x14ac:dyDescent="0.25">
      <c r="A267" s="25" t="s">
        <v>288</v>
      </c>
      <c r="B267" s="25" t="s">
        <v>353</v>
      </c>
      <c r="C267" s="25" t="s">
        <v>669</v>
      </c>
      <c r="D267" s="25" t="s">
        <v>14</v>
      </c>
      <c r="E267" s="25" t="s">
        <v>828</v>
      </c>
      <c r="F267" s="25" t="s">
        <v>353</v>
      </c>
      <c r="G267" s="25">
        <v>52.05</v>
      </c>
      <c r="H267" s="25">
        <v>195.36</v>
      </c>
      <c r="I267" s="25" t="s">
        <v>581</v>
      </c>
      <c r="J267" s="25"/>
      <c r="K267" s="25" t="s">
        <v>360</v>
      </c>
      <c r="L267" s="26" t="s">
        <v>24</v>
      </c>
      <c r="M267" s="28" t="s">
        <v>1080</v>
      </c>
      <c r="N267" s="27">
        <v>30</v>
      </c>
      <c r="O267" s="27">
        <v>1561.5</v>
      </c>
      <c r="P267" s="27">
        <v>1600</v>
      </c>
      <c r="Q267" s="27">
        <v>312576</v>
      </c>
      <c r="R267" s="27">
        <v>314137</v>
      </c>
    </row>
    <row r="268" spans="1:18" s="17" customFormat="1" ht="65.25" customHeight="1" x14ac:dyDescent="0.25">
      <c r="A268" s="25" t="s">
        <v>289</v>
      </c>
      <c r="B268" s="25" t="s">
        <v>850</v>
      </c>
      <c r="C268" s="25" t="s">
        <v>774</v>
      </c>
      <c r="D268" s="25" t="s">
        <v>11</v>
      </c>
      <c r="E268" s="25" t="s">
        <v>829</v>
      </c>
      <c r="F268" s="25" t="s">
        <v>302</v>
      </c>
      <c r="G268" s="25">
        <v>195.36</v>
      </c>
      <c r="H268" s="25">
        <v>220.39</v>
      </c>
      <c r="I268" s="25" t="s">
        <v>582</v>
      </c>
      <c r="J268" s="25" t="s">
        <v>865</v>
      </c>
      <c r="K268" s="25" t="s">
        <v>299</v>
      </c>
      <c r="L268" s="26" t="s">
        <v>24</v>
      </c>
      <c r="M268" s="28" t="s">
        <v>1102</v>
      </c>
      <c r="N268" s="28" t="s">
        <v>1344</v>
      </c>
      <c r="O268" s="28" t="s">
        <v>1344</v>
      </c>
      <c r="P268" s="28" t="s">
        <v>1344</v>
      </c>
      <c r="Q268" s="28" t="s">
        <v>1344</v>
      </c>
      <c r="R268" s="28" t="s">
        <v>1344</v>
      </c>
    </row>
    <row r="269" spans="1:18" s="17" customFormat="1" ht="64.5" customHeight="1" x14ac:dyDescent="0.25">
      <c r="A269" s="25" t="s">
        <v>290</v>
      </c>
      <c r="B269" s="25" t="s">
        <v>458</v>
      </c>
      <c r="C269" s="25" t="s">
        <v>583</v>
      </c>
      <c r="D269" s="25" t="s">
        <v>10</v>
      </c>
      <c r="E269" s="25" t="s">
        <v>830</v>
      </c>
      <c r="F269" s="25" t="s">
        <v>307</v>
      </c>
      <c r="G269" s="25">
        <v>10000</v>
      </c>
      <c r="H269" s="25"/>
      <c r="I269" s="25"/>
      <c r="J269" s="25"/>
      <c r="K269" s="25" t="s">
        <v>299</v>
      </c>
      <c r="L269" s="26" t="s">
        <v>24</v>
      </c>
      <c r="M269" s="63" t="s">
        <v>1101</v>
      </c>
      <c r="N269" s="28" t="s">
        <v>1344</v>
      </c>
      <c r="O269" s="28" t="s">
        <v>1344</v>
      </c>
      <c r="P269" s="28" t="s">
        <v>1344</v>
      </c>
      <c r="Q269" s="28" t="s">
        <v>1344</v>
      </c>
      <c r="R269" s="28" t="s">
        <v>1344</v>
      </c>
    </row>
    <row r="270" spans="1:18" s="17" customFormat="1" ht="72.75" customHeight="1" x14ac:dyDescent="0.25">
      <c r="A270" s="25" t="s">
        <v>291</v>
      </c>
      <c r="B270" s="25" t="s">
        <v>353</v>
      </c>
      <c r="C270" s="25" t="s">
        <v>668</v>
      </c>
      <c r="D270" s="25" t="s">
        <v>14</v>
      </c>
      <c r="E270" s="25" t="s">
        <v>1021</v>
      </c>
      <c r="F270" s="25" t="s">
        <v>353</v>
      </c>
      <c r="G270" s="25">
        <v>831.85</v>
      </c>
      <c r="H270" s="25">
        <v>176.63</v>
      </c>
      <c r="I270" s="25" t="s">
        <v>584</v>
      </c>
      <c r="J270" s="25"/>
      <c r="K270" s="25" t="s">
        <v>299</v>
      </c>
      <c r="L270" s="26" t="s">
        <v>24</v>
      </c>
      <c r="M270" s="28" t="s">
        <v>1100</v>
      </c>
      <c r="N270" s="28" t="s">
        <v>1344</v>
      </c>
      <c r="O270" s="28" t="s">
        <v>1344</v>
      </c>
      <c r="P270" s="28" t="s">
        <v>1344</v>
      </c>
      <c r="Q270" s="28" t="s">
        <v>1344</v>
      </c>
      <c r="R270" s="28" t="s">
        <v>1344</v>
      </c>
    </row>
    <row r="271" spans="1:18" s="17" customFormat="1" ht="44.25" customHeight="1" x14ac:dyDescent="0.25">
      <c r="A271" s="25" t="s">
        <v>292</v>
      </c>
      <c r="B271" s="25" t="s">
        <v>419</v>
      </c>
      <c r="C271" s="25" t="s">
        <v>585</v>
      </c>
      <c r="D271" s="25" t="s">
        <v>14</v>
      </c>
      <c r="E271" s="25" t="s">
        <v>639</v>
      </c>
      <c r="F271" s="25" t="s">
        <v>307</v>
      </c>
      <c r="G271" s="25"/>
      <c r="H271" s="25"/>
      <c r="I271" s="25"/>
      <c r="J271" s="25"/>
      <c r="K271" s="25" t="s">
        <v>327</v>
      </c>
      <c r="L271" s="26" t="s">
        <v>26</v>
      </c>
      <c r="M271" s="28" t="s">
        <v>1099</v>
      </c>
      <c r="N271" s="28" t="s">
        <v>1344</v>
      </c>
      <c r="O271" s="28" t="s">
        <v>1344</v>
      </c>
      <c r="P271" s="58" t="s">
        <v>1344</v>
      </c>
      <c r="Q271" s="28" t="s">
        <v>1344</v>
      </c>
      <c r="R271" s="28" t="s">
        <v>1344</v>
      </c>
    </row>
    <row r="272" spans="1:18" s="17" customFormat="1" ht="49.5" customHeight="1" x14ac:dyDescent="0.25">
      <c r="A272" s="25" t="s">
        <v>293</v>
      </c>
      <c r="B272" s="25" t="s">
        <v>381</v>
      </c>
      <c r="C272" s="25" t="s">
        <v>586</v>
      </c>
      <c r="D272" s="25" t="s">
        <v>14</v>
      </c>
      <c r="E272" s="25" t="s">
        <v>994</v>
      </c>
      <c r="F272" s="25" t="s">
        <v>307</v>
      </c>
      <c r="G272" s="25">
        <v>377.43</v>
      </c>
      <c r="H272" s="25">
        <v>67.239999999999995</v>
      </c>
      <c r="I272" s="25"/>
      <c r="J272" s="25"/>
      <c r="K272" s="25" t="s">
        <v>327</v>
      </c>
      <c r="L272" s="26" t="s">
        <v>26</v>
      </c>
      <c r="M272" s="28" t="s">
        <v>1098</v>
      </c>
      <c r="N272" s="28" t="s">
        <v>1344</v>
      </c>
      <c r="O272" s="28" t="s">
        <v>1344</v>
      </c>
      <c r="P272" s="58" t="s">
        <v>1344</v>
      </c>
      <c r="Q272" s="28" t="s">
        <v>1344</v>
      </c>
      <c r="R272" s="28" t="s">
        <v>1344</v>
      </c>
    </row>
    <row r="273" spans="1:18" s="16" customFormat="1" ht="72" customHeight="1" x14ac:dyDescent="0.25">
      <c r="A273" s="23" t="s">
        <v>294</v>
      </c>
      <c r="B273" s="23" t="s">
        <v>419</v>
      </c>
      <c r="C273" s="23" t="s">
        <v>667</v>
      </c>
      <c r="D273" s="23" t="s">
        <v>14</v>
      </c>
      <c r="E273" s="23" t="s">
        <v>1022</v>
      </c>
      <c r="F273" s="23" t="s">
        <v>307</v>
      </c>
      <c r="G273" s="23">
        <v>16223.2</v>
      </c>
      <c r="H273" s="23">
        <v>159.69999999999999</v>
      </c>
      <c r="I273" s="23" t="s">
        <v>587</v>
      </c>
      <c r="J273" s="23"/>
      <c r="K273" s="23" t="s">
        <v>360</v>
      </c>
      <c r="L273" s="23" t="s">
        <v>24</v>
      </c>
      <c r="M273" s="24" t="s">
        <v>1097</v>
      </c>
      <c r="N273" s="24" t="s">
        <v>1344</v>
      </c>
      <c r="O273" s="24" t="s">
        <v>1344</v>
      </c>
      <c r="P273" s="29" t="s">
        <v>1344</v>
      </c>
      <c r="Q273" s="24" t="s">
        <v>1344</v>
      </c>
      <c r="R273" s="24" t="s">
        <v>1344</v>
      </c>
    </row>
    <row r="274" spans="1:18" x14ac:dyDescent="0.25">
      <c r="A274" s="30"/>
      <c r="B274" s="30"/>
      <c r="C274" s="30"/>
      <c r="D274" s="30"/>
      <c r="E274" s="30"/>
      <c r="F274" s="30"/>
      <c r="G274" s="30"/>
      <c r="H274" s="30"/>
      <c r="I274" s="30"/>
      <c r="J274" s="30"/>
      <c r="K274" s="30"/>
      <c r="L274" s="30"/>
      <c r="M274" s="84"/>
      <c r="N274" s="21"/>
      <c r="O274" s="21"/>
      <c r="P274" s="21"/>
      <c r="Q274" s="21"/>
      <c r="R274" s="21"/>
    </row>
    <row r="275" spans="1:18" x14ac:dyDescent="0.25">
      <c r="A275" s="31" t="s">
        <v>588</v>
      </c>
      <c r="B275" s="31"/>
      <c r="C275" s="31"/>
      <c r="D275" s="31"/>
      <c r="E275" s="31"/>
      <c r="F275" s="31"/>
      <c r="G275" s="31"/>
      <c r="H275" s="31"/>
      <c r="I275" s="31"/>
      <c r="J275" s="31"/>
      <c r="K275" s="31"/>
      <c r="L275" s="31"/>
      <c r="M275" s="61"/>
      <c r="N275" s="21"/>
      <c r="O275" s="21"/>
      <c r="P275" s="21"/>
      <c r="Q275" s="21"/>
      <c r="R275" s="21"/>
    </row>
    <row r="276" spans="1:18" x14ac:dyDescent="0.25">
      <c r="A276" s="31" t="s">
        <v>786</v>
      </c>
      <c r="B276" s="31"/>
      <c r="C276" s="31"/>
      <c r="D276" s="31"/>
      <c r="E276" s="31"/>
      <c r="F276" s="31"/>
      <c r="G276" s="31"/>
      <c r="H276" s="31"/>
      <c r="I276" s="31"/>
      <c r="J276" s="31"/>
      <c r="K276" s="31"/>
      <c r="L276" s="31"/>
      <c r="M276" s="61"/>
      <c r="N276" s="21"/>
      <c r="O276" s="21"/>
      <c r="P276" s="21"/>
      <c r="Q276" s="21"/>
      <c r="R276" s="21"/>
    </row>
    <row r="277" spans="1:18" x14ac:dyDescent="0.25">
      <c r="A277" s="20" t="s">
        <v>1428</v>
      </c>
      <c r="B277" s="20"/>
      <c r="C277" s="20"/>
      <c r="D277" s="20"/>
      <c r="E277" s="20"/>
      <c r="F277" s="20"/>
      <c r="G277" s="20"/>
      <c r="H277" s="20"/>
      <c r="I277" s="20"/>
      <c r="J277" s="20"/>
      <c r="K277" s="20"/>
      <c r="L277" s="20"/>
      <c r="M277" s="61"/>
      <c r="N277" s="21"/>
      <c r="O277" s="21"/>
      <c r="P277" s="21"/>
      <c r="Q277" s="21"/>
      <c r="R277" s="21"/>
    </row>
    <row r="278" spans="1:18" x14ac:dyDescent="0.25">
      <c r="A278" s="20" t="s">
        <v>787</v>
      </c>
      <c r="B278" s="20"/>
      <c r="C278" s="20"/>
      <c r="D278" s="20"/>
      <c r="E278" s="20"/>
      <c r="F278" s="20"/>
      <c r="G278" s="20"/>
      <c r="H278" s="20"/>
      <c r="I278" s="20"/>
      <c r="J278" s="20"/>
      <c r="K278" s="20"/>
      <c r="L278" s="20"/>
      <c r="M278" s="61"/>
      <c r="N278" s="21"/>
      <c r="O278" s="21"/>
      <c r="P278" s="21"/>
      <c r="Q278" s="21"/>
      <c r="R278" s="21"/>
    </row>
    <row r="279" spans="1:18" ht="21" x14ac:dyDescent="0.35">
      <c r="A279" s="15"/>
      <c r="B279" s="15"/>
      <c r="C279" s="15"/>
      <c r="D279" s="15"/>
      <c r="E279" s="15"/>
      <c r="F279" s="14"/>
      <c r="G279" s="14"/>
    </row>
    <row r="280" spans="1:18" ht="21" x14ac:dyDescent="0.35">
      <c r="A280" s="15"/>
      <c r="B280" s="15"/>
      <c r="C280" s="15"/>
      <c r="D280" s="15"/>
      <c r="E280" s="15"/>
    </row>
    <row r="281" spans="1:18" ht="21" x14ac:dyDescent="0.35">
      <c r="A281" s="15"/>
      <c r="B281" s="15"/>
      <c r="C281" s="15"/>
      <c r="D281" s="15"/>
      <c r="E281" s="15"/>
    </row>
    <row r="282" spans="1:18" ht="18.75" x14ac:dyDescent="0.3">
      <c r="A282" s="1"/>
      <c r="B282" s="1"/>
      <c r="C282" s="1"/>
      <c r="D282" s="1"/>
      <c r="E282" s="1"/>
    </row>
    <row r="283" spans="1:18" ht="18.75" x14ac:dyDescent="0.3">
      <c r="A283" s="1"/>
      <c r="B283" s="1"/>
      <c r="C283" s="1"/>
      <c r="D283" s="1"/>
      <c r="E283" s="1"/>
    </row>
    <row r="300" spans="15:15" x14ac:dyDescent="0.25">
      <c r="O300" s="22"/>
    </row>
  </sheetData>
  <mergeCells count="17">
    <mergeCell ref="E2:L5"/>
    <mergeCell ref="E6:L6"/>
    <mergeCell ref="E7:L10"/>
    <mergeCell ref="F11:F12"/>
    <mergeCell ref="K11:K12"/>
    <mergeCell ref="G11:H11"/>
    <mergeCell ref="I11:I12"/>
    <mergeCell ref="J11:J12"/>
    <mergeCell ref="L11:L12"/>
    <mergeCell ref="E11:E12"/>
    <mergeCell ref="D11:D12"/>
    <mergeCell ref="C11:C12"/>
    <mergeCell ref="B11:B12"/>
    <mergeCell ref="A11:A12"/>
    <mergeCell ref="S115:W115"/>
    <mergeCell ref="S101:W101"/>
    <mergeCell ref="S13:W13"/>
  </mergeCells>
  <printOptions horizontalCentered="1"/>
  <pageMargins left="0.7" right="0.7" top="0.75" bottom="0.75" header="0.3" footer="0.3"/>
  <pageSetup paperSize="5" scale="49"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15"/>
  <sheetViews>
    <sheetView topLeftCell="A22" zoomScale="52" workbookViewId="0">
      <selection activeCell="P25" sqref="P25"/>
    </sheetView>
  </sheetViews>
  <sheetFormatPr baseColWidth="10" defaultRowHeight="15" x14ac:dyDescent="0.25"/>
  <cols>
    <col min="4" max="4" width="13.7109375" customWidth="1"/>
    <col min="9" max="9" width="26.85546875" customWidth="1"/>
    <col min="10" max="10" width="21.7109375" customWidth="1"/>
    <col min="11" max="11" width="27.42578125" customWidth="1"/>
  </cols>
  <sheetData>
    <row r="1" spans="2:12" ht="18.75" x14ac:dyDescent="0.3">
      <c r="B1" s="1"/>
      <c r="C1" s="1"/>
      <c r="D1" s="1"/>
      <c r="E1" s="1"/>
      <c r="F1" s="1"/>
      <c r="G1" s="1"/>
      <c r="H1" s="1"/>
      <c r="I1" s="1"/>
      <c r="J1" s="1"/>
      <c r="K1" s="1"/>
      <c r="L1" s="1"/>
    </row>
    <row r="2" spans="2:12" ht="19.5" thickBot="1" x14ac:dyDescent="0.35">
      <c r="B2" s="1"/>
      <c r="C2" s="1"/>
      <c r="D2" s="1"/>
      <c r="E2" s="1"/>
      <c r="F2" s="1"/>
      <c r="G2" s="1"/>
      <c r="H2" s="1"/>
      <c r="I2" s="1"/>
      <c r="J2" s="1"/>
      <c r="K2" s="1"/>
      <c r="L2" s="1"/>
    </row>
    <row r="3" spans="2:12" ht="18.75" x14ac:dyDescent="0.3">
      <c r="B3" s="1"/>
      <c r="C3" s="145" t="s">
        <v>29</v>
      </c>
      <c r="D3" s="146"/>
      <c r="E3" s="147"/>
      <c r="F3" s="1"/>
      <c r="G3" s="145" t="s">
        <v>29</v>
      </c>
      <c r="H3" s="146"/>
      <c r="I3" s="148"/>
      <c r="J3" s="141" t="s">
        <v>297</v>
      </c>
      <c r="K3" s="142"/>
      <c r="L3" s="1"/>
    </row>
    <row r="4" spans="2:12" ht="18.75" x14ac:dyDescent="0.3">
      <c r="B4" s="1"/>
      <c r="C4" s="2" t="s">
        <v>17</v>
      </c>
      <c r="D4" s="3"/>
      <c r="E4" s="4">
        <f>COUNTIF(INMUEBLES!$D$13:$D$273,"MUNICIPAL")</f>
        <v>111</v>
      </c>
      <c r="F4" s="1"/>
      <c r="G4" s="143"/>
      <c r="H4" s="144"/>
      <c r="I4" s="5" t="s">
        <v>27</v>
      </c>
      <c r="J4" s="6" t="s">
        <v>295</v>
      </c>
      <c r="K4" s="7" t="s">
        <v>296</v>
      </c>
      <c r="L4" s="1"/>
    </row>
    <row r="5" spans="2:12" ht="18.75" x14ac:dyDescent="0.3">
      <c r="B5" s="1"/>
      <c r="C5" s="2" t="s">
        <v>18</v>
      </c>
      <c r="D5" s="3"/>
      <c r="E5" s="4">
        <f>COUNTIF(INMUEBLES!$D$13:$D$273,"PRIVADO")</f>
        <v>40</v>
      </c>
      <c r="F5" s="1"/>
      <c r="G5" s="2" t="s">
        <v>17</v>
      </c>
      <c r="H5" s="3"/>
      <c r="I5" s="3">
        <f>COUNTIFS(INMUEBLES!$L$13:$L$273,"R",INMUEBLES!$D$13:$D$273,"MUNICIPAL")</f>
        <v>6</v>
      </c>
      <c r="J5" s="3">
        <f>COUNTIFS(INMUEBLES!$L$13:$L$273,"NSD",INMUEBLES!$D$13:$D$273,"MUNICIPAL")</f>
        <v>36</v>
      </c>
      <c r="K5" s="4">
        <f>COUNTIFS(INMUEBLES!$L$13:$L$273,"NCD",INMUEBLES!$D$13:$D$273,"MUNICIPAL")</f>
        <v>69</v>
      </c>
      <c r="L5" s="1"/>
    </row>
    <row r="6" spans="2:12" ht="18.75" x14ac:dyDescent="0.3">
      <c r="B6" s="1"/>
      <c r="C6" s="2" t="s">
        <v>19</v>
      </c>
      <c r="D6" s="3"/>
      <c r="E6" s="4">
        <f>COUNTIF(INMUEBLES!$D$13:$D$273,"GOBIERNO DEL ESTADO")</f>
        <v>5</v>
      </c>
      <c r="F6" s="1"/>
      <c r="G6" s="2" t="s">
        <v>18</v>
      </c>
      <c r="H6" s="3"/>
      <c r="I6" s="3">
        <f>COUNTIFS(INMUEBLES!$L$13:$L$273,"R",INMUEBLES!$D$13:$D$273,"PRIVADO")</f>
        <v>19</v>
      </c>
      <c r="J6" s="3">
        <f>COUNTIFS(INMUEBLES!$L$13:$L$273,"NSD",INMUEBLES!$D$13:$D$273,"PRIVADO")</f>
        <v>13</v>
      </c>
      <c r="K6" s="4">
        <f>COUNTIFS(INMUEBLES!$L$13:$L$273,"NCD",INMUEBLES!$D$13:$D$273,"PRIVADO")</f>
        <v>8</v>
      </c>
      <c r="L6" s="1"/>
    </row>
    <row r="7" spans="2:12" ht="18.75" x14ac:dyDescent="0.3">
      <c r="B7" s="1"/>
      <c r="C7" s="2" t="s">
        <v>20</v>
      </c>
      <c r="D7" s="3"/>
      <c r="E7" s="4">
        <f>COUNTIF(INMUEBLES!$D$13:$D$273,"EJIDAL")</f>
        <v>90</v>
      </c>
      <c r="F7" s="1"/>
      <c r="G7" s="2" t="s">
        <v>19</v>
      </c>
      <c r="H7" s="3"/>
      <c r="I7" s="3">
        <f>COUNTIFS(INMUEBLES!$L$13:$L$273,"R",INMUEBLES!$D$13:$D$273,"GOBIERNO DEL ESTADO")</f>
        <v>2</v>
      </c>
      <c r="J7" s="3">
        <f>COUNTIFS(INMUEBLES!$L$13:$L$273,"NSD",INMUEBLES!$D$13:$D$273,"GOBIERNO DEL ESTADO")</f>
        <v>3</v>
      </c>
      <c r="K7" s="4">
        <f>COUNTIFS(INMUEBLES!$L$13:$L$273,"NCD",INMUEBLES!$D$13:$D$273,"GOBIERNO DEL ESTADO")</f>
        <v>0</v>
      </c>
      <c r="L7" s="1"/>
    </row>
    <row r="8" spans="2:12" ht="18.75" x14ac:dyDescent="0.3">
      <c r="B8" s="1"/>
      <c r="C8" s="8" t="s">
        <v>21</v>
      </c>
      <c r="D8" s="3"/>
      <c r="E8" s="4">
        <f>COUNTIF(INMUEBLES!$D$13:$D$273,"EXPROPIACIÓN")</f>
        <v>3</v>
      </c>
      <c r="F8" s="1"/>
      <c r="G8" s="2" t="s">
        <v>20</v>
      </c>
      <c r="H8" s="3"/>
      <c r="I8" s="3">
        <f>COUNTIFS(INMUEBLES!$L$13:$L$273,"R",INMUEBLES!$D$13:$D$273,"EJIDAL")</f>
        <v>0</v>
      </c>
      <c r="J8" s="3">
        <f>COUNTIFS(INMUEBLES!$L$13:$L$273,"NSD",INMUEBLES!$D$13:$D$273,"EJIDAL")</f>
        <v>33</v>
      </c>
      <c r="K8" s="4">
        <f>COUNTIFS(INMUEBLES!$L$13:$L$273,"NCD",INMUEBLES!$D$13:$D$273,"EJIDAL")</f>
        <v>57</v>
      </c>
      <c r="L8" s="1"/>
    </row>
    <row r="9" spans="2:12" ht="18.75" x14ac:dyDescent="0.3">
      <c r="B9" s="1"/>
      <c r="C9" s="2" t="s">
        <v>22</v>
      </c>
      <c r="D9" s="3"/>
      <c r="E9" s="4">
        <f>COUNTIF(INMUEBLES!$D$13:$D$273,"JUICIO CIVIL")</f>
        <v>6</v>
      </c>
      <c r="F9" s="1"/>
      <c r="G9" s="8" t="s">
        <v>21</v>
      </c>
      <c r="H9" s="3"/>
      <c r="I9" s="3">
        <f>COUNTIFS(INMUEBLES!$L$13:$L$273,"R",INMUEBLES!$D$13:$D$273,"EXPROPIACIÓN")</f>
        <v>0</v>
      </c>
      <c r="J9" s="3">
        <f>COUNTIFS(INMUEBLES!$L$13:$L$273,"NSD",INMUEBLES!$D$13:$D$273,"EXPROPIACIÓN")</f>
        <v>2</v>
      </c>
      <c r="K9" s="4">
        <f>COUNTIFS(INMUEBLES!$L$13:$L$273,"NCD",INMUEBLES!$D$13:$D$273,"EXPROPIACIÓN")</f>
        <v>1</v>
      </c>
      <c r="L9" s="1"/>
    </row>
    <row r="10" spans="2:12" ht="18.75" x14ac:dyDescent="0.3">
      <c r="B10" s="1"/>
      <c r="C10" s="8" t="s">
        <v>23</v>
      </c>
      <c r="D10" s="3"/>
      <c r="E10" s="4">
        <f>COUNTIF(INMUEBLES!$D$13:$D$273,"FEDERAL")</f>
        <v>4</v>
      </c>
      <c r="F10" s="1"/>
      <c r="G10" s="2" t="s">
        <v>22</v>
      </c>
      <c r="H10" s="3"/>
      <c r="I10" s="3">
        <f>COUNTIFS(INMUEBLES!$L$13:$L$273,"R",INMUEBLES!$D$13:$D$273,"JUICIO CIVIL")</f>
        <v>5</v>
      </c>
      <c r="J10" s="3">
        <f>COUNTIFS(INMUEBLES!$L$13:$L$273,"NSD",INMUEBLES!$D$13:$D$273,"JUICIO CIVIL")</f>
        <v>0</v>
      </c>
      <c r="K10" s="4">
        <f>COUNTIFS(INMUEBLES!$L$13:$L$273,"NCD",INMUEBLES!$D$13:$D$273,"JUICIO CIVIL")</f>
        <v>1</v>
      </c>
      <c r="L10" s="1"/>
    </row>
    <row r="11" spans="2:12" ht="19.5" thickBot="1" x14ac:dyDescent="0.35">
      <c r="B11" s="1"/>
      <c r="C11" s="9"/>
      <c r="D11" s="10"/>
      <c r="E11" s="11">
        <f>SUM(E4:E10)</f>
        <v>259</v>
      </c>
      <c r="F11" s="1"/>
      <c r="G11" s="8" t="s">
        <v>23</v>
      </c>
      <c r="H11" s="3"/>
      <c r="I11" s="3">
        <f>COUNTIFS(INMUEBLES!$L$13:$L$273,"R",INMUEBLES!$D$13:$D$273,"FEDERAL")</f>
        <v>0</v>
      </c>
      <c r="J11" s="3">
        <f>COUNTIFS(INMUEBLES!$L$13:$L$273,"NSD",INMUEBLES!$D$13:$D$273,"FEDERAL")</f>
        <v>4</v>
      </c>
      <c r="K11" s="4">
        <f>COUNTIFS(INMUEBLES!$L$13:$L$273,"NCD",INMUEBLES!$D$13:$D$273,"FEDERAL")</f>
        <v>0</v>
      </c>
      <c r="L11" s="1"/>
    </row>
    <row r="12" spans="2:12" ht="19.5" thickBot="1" x14ac:dyDescent="0.35">
      <c r="B12" s="1"/>
      <c r="C12" s="1"/>
      <c r="D12" s="1"/>
      <c r="E12" s="1"/>
      <c r="F12" s="1"/>
      <c r="G12" s="2"/>
      <c r="H12" s="3"/>
      <c r="I12" s="12">
        <f>SUM(I5:I11)</f>
        <v>32</v>
      </c>
      <c r="J12" s="12">
        <f>SUM(J5:J11)</f>
        <v>91</v>
      </c>
      <c r="K12" s="13">
        <f>SUM(K5:K11)</f>
        <v>136</v>
      </c>
      <c r="L12" s="1"/>
    </row>
    <row r="13" spans="2:12" ht="19.5" thickBot="1" x14ac:dyDescent="0.35">
      <c r="B13" s="1"/>
      <c r="C13" s="145" t="s">
        <v>29</v>
      </c>
      <c r="D13" s="146"/>
      <c r="E13" s="147"/>
      <c r="F13" s="1"/>
      <c r="G13" s="9"/>
      <c r="H13" s="10"/>
      <c r="I13" s="10"/>
      <c r="J13" s="10"/>
      <c r="K13" s="11">
        <f>K12+J12+I12</f>
        <v>259</v>
      </c>
      <c r="L13" s="1"/>
    </row>
    <row r="14" spans="2:12" ht="18.75" x14ac:dyDescent="0.3">
      <c r="B14" s="1"/>
      <c r="C14" s="2" t="s">
        <v>28</v>
      </c>
      <c r="D14" s="3"/>
      <c r="E14" s="4">
        <f>COUNTIF(INMUEBLES!$L$13:$L$273,"R")</f>
        <v>32</v>
      </c>
      <c r="F14" s="1"/>
      <c r="G14" s="1"/>
      <c r="H14" s="1"/>
      <c r="I14" s="1"/>
      <c r="J14" s="1"/>
      <c r="K14" s="1"/>
      <c r="L14" s="1"/>
    </row>
    <row r="15" spans="2:12" ht="18.75" x14ac:dyDescent="0.3">
      <c r="B15" s="1"/>
      <c r="C15" s="2" t="s">
        <v>300</v>
      </c>
      <c r="D15" s="3"/>
      <c r="E15" s="4">
        <f>COUNTIF(INMUEBLES!$L$13:$L$273,"NSD")</f>
        <v>92</v>
      </c>
      <c r="F15" s="1"/>
      <c r="G15" s="1"/>
      <c r="H15" s="1"/>
      <c r="I15" s="1"/>
      <c r="J15" s="1"/>
      <c r="K15" s="1"/>
      <c r="L15" s="1"/>
    </row>
    <row r="16" spans="2:12" ht="18.75" x14ac:dyDescent="0.3">
      <c r="B16" s="1"/>
      <c r="C16" s="2" t="s">
        <v>301</v>
      </c>
      <c r="D16" s="3"/>
      <c r="E16" s="4">
        <f>COUNTIF(INMUEBLES!$L$13:$L$273,"NCD")</f>
        <v>137</v>
      </c>
      <c r="F16" s="1"/>
      <c r="G16" s="1"/>
      <c r="H16" s="1"/>
      <c r="I16" s="1"/>
      <c r="J16" s="1"/>
      <c r="K16" s="1"/>
      <c r="L16" s="1"/>
    </row>
    <row r="17" spans="2:12" ht="19.5" thickBot="1" x14ac:dyDescent="0.35">
      <c r="B17" s="1"/>
      <c r="C17" s="9"/>
      <c r="D17" s="10"/>
      <c r="E17" s="11">
        <f>E14+E15+E16</f>
        <v>261</v>
      </c>
      <c r="F17" s="1"/>
      <c r="G17" s="1"/>
      <c r="H17" s="1"/>
      <c r="I17" s="1"/>
      <c r="J17" s="1"/>
      <c r="K17" s="1"/>
      <c r="L17" s="1"/>
    </row>
    <row r="18" spans="2:12" ht="18.75" x14ac:dyDescent="0.3">
      <c r="B18" s="1"/>
      <c r="C18" s="1"/>
      <c r="D18" s="1"/>
      <c r="E18" s="1"/>
      <c r="F18" s="1"/>
      <c r="G18" s="1"/>
      <c r="H18" s="1"/>
      <c r="I18" s="1"/>
      <c r="J18" s="1"/>
      <c r="K18" s="1"/>
      <c r="L18" s="1"/>
    </row>
    <row r="19" spans="2:12" ht="18.75" x14ac:dyDescent="0.3">
      <c r="B19" s="1"/>
      <c r="C19" s="1"/>
      <c r="D19" s="1"/>
      <c r="E19" s="1"/>
      <c r="F19" s="1"/>
      <c r="G19" s="1"/>
      <c r="H19" s="1"/>
      <c r="I19" s="1"/>
      <c r="J19" s="1"/>
      <c r="K19" s="1"/>
      <c r="L19" s="1"/>
    </row>
    <row r="20" spans="2:12" ht="19.5" thickBot="1" x14ac:dyDescent="0.35">
      <c r="B20" s="1"/>
      <c r="C20" s="1"/>
      <c r="D20" s="1"/>
      <c r="E20" s="1"/>
      <c r="F20" s="1"/>
      <c r="G20" s="1"/>
      <c r="H20" s="1"/>
      <c r="I20" s="1"/>
      <c r="J20" s="1"/>
      <c r="K20" s="1"/>
      <c r="L20" s="1"/>
    </row>
    <row r="21" spans="2:12" ht="18.75" x14ac:dyDescent="0.3">
      <c r="B21" s="1"/>
      <c r="C21" s="145" t="s">
        <v>30</v>
      </c>
      <c r="D21" s="146"/>
      <c r="E21" s="147"/>
      <c r="F21" s="1"/>
      <c r="G21" s="145" t="s">
        <v>30</v>
      </c>
      <c r="H21" s="146"/>
      <c r="I21" s="148"/>
      <c r="J21" s="141" t="s">
        <v>297</v>
      </c>
      <c r="K21" s="142"/>
      <c r="L21" s="1"/>
    </row>
    <row r="22" spans="2:12" ht="18.75" x14ac:dyDescent="0.3">
      <c r="B22" s="1"/>
      <c r="C22" s="2" t="s">
        <v>17</v>
      </c>
      <c r="D22" s="3"/>
      <c r="E22" s="4">
        <f>COUNTIF(INMUEBLES!$D$13:$D$63,"MUNICIPAL")</f>
        <v>28</v>
      </c>
      <c r="F22" s="1"/>
      <c r="G22" s="143"/>
      <c r="H22" s="144"/>
      <c r="I22" s="5" t="s">
        <v>27</v>
      </c>
      <c r="J22" s="6" t="s">
        <v>295</v>
      </c>
      <c r="K22" s="7" t="s">
        <v>296</v>
      </c>
      <c r="L22" s="1"/>
    </row>
    <row r="23" spans="2:12" ht="18.75" x14ac:dyDescent="0.3">
      <c r="B23" s="1"/>
      <c r="C23" s="2" t="s">
        <v>18</v>
      </c>
      <c r="D23" s="3"/>
      <c r="E23" s="4">
        <f>COUNTIF(INMUEBLES!$D$13:$D$63,"PRIVADO")</f>
        <v>7</v>
      </c>
      <c r="F23" s="1"/>
      <c r="G23" s="2" t="s">
        <v>17</v>
      </c>
      <c r="H23" s="3"/>
      <c r="I23" s="3">
        <f>COUNTIFS(INMUEBLES!$L$13:$L$63,"R",INMUEBLES!$D$13:$D$63,"MUNICIPAL")</f>
        <v>4</v>
      </c>
      <c r="J23" s="3">
        <f>COUNTIFS(INMUEBLES!$L$13:$L$63,"NSD",INMUEBLES!$D$13:$D$63,"MUNICIPAL")</f>
        <v>15</v>
      </c>
      <c r="K23" s="4">
        <f>COUNTIFS(INMUEBLES!$L$13:$L$63,"NCD",INMUEBLES!$D$13:$D$63,"MUNICIPAL")</f>
        <v>9</v>
      </c>
      <c r="L23" s="1"/>
    </row>
    <row r="24" spans="2:12" ht="18.75" x14ac:dyDescent="0.3">
      <c r="B24" s="1"/>
      <c r="C24" s="2" t="s">
        <v>19</v>
      </c>
      <c r="D24" s="3"/>
      <c r="E24" s="4">
        <f>COUNTIF(INMUEBLES!$D$13:$D$63,"GOBIERNO DEL ESTADO")</f>
        <v>4</v>
      </c>
      <c r="F24" s="1"/>
      <c r="G24" s="2" t="s">
        <v>18</v>
      </c>
      <c r="H24" s="3"/>
      <c r="I24" s="3">
        <f>COUNTIFS(INMUEBLES!$L$13:$L$63,"R",INMUEBLES!$D$13:$D$63,"PRIVADO")</f>
        <v>4</v>
      </c>
      <c r="J24" s="3">
        <f>COUNTIFS(INMUEBLES!$L$13:$L$63,"NSD",INMUEBLES!$D$13:$D$63,"PRIVADO")</f>
        <v>2</v>
      </c>
      <c r="K24" s="4">
        <f>COUNTIFS(INMUEBLES!$L$13:$L$63,"NCD",INMUEBLES!$D$13:$D$63,"PRIVADO")</f>
        <v>1</v>
      </c>
      <c r="L24" s="1"/>
    </row>
    <row r="25" spans="2:12" ht="18.75" x14ac:dyDescent="0.3">
      <c r="B25" s="1"/>
      <c r="C25" s="2" t="s">
        <v>20</v>
      </c>
      <c r="D25" s="3"/>
      <c r="E25" s="4">
        <f>COUNTIF(INMUEBLES!$D$13:$D$63,"EJIDAL")</f>
        <v>7</v>
      </c>
      <c r="F25" s="1"/>
      <c r="G25" s="2" t="s">
        <v>19</v>
      </c>
      <c r="H25" s="3"/>
      <c r="I25" s="3">
        <f>COUNTIFS(INMUEBLES!$L$13:$L$63,"R",INMUEBLES!$D$13:$D$63,"GOBIERNO DEL ESTADO")</f>
        <v>2</v>
      </c>
      <c r="J25" s="3">
        <f>COUNTIFS(INMUEBLES!$L$13:$L$63,"NSD",INMUEBLES!$D$13:$D$63,"GOBIERNO DEL ESTADO")</f>
        <v>2</v>
      </c>
      <c r="K25" s="4">
        <f>COUNTIFS(INMUEBLES!$L$13:$L$63,"NCD",INMUEBLES!$D$13:$D$63,"GOBIERNO DEL ESTADO")</f>
        <v>0</v>
      </c>
      <c r="L25" s="1"/>
    </row>
    <row r="26" spans="2:12" ht="18.75" x14ac:dyDescent="0.3">
      <c r="B26" s="1"/>
      <c r="C26" s="8" t="s">
        <v>21</v>
      </c>
      <c r="D26" s="3"/>
      <c r="E26" s="4">
        <f>COUNTIF(INMUEBLES!$D$13:$D$63,"EXPROPIACIÓN")</f>
        <v>2</v>
      </c>
      <c r="F26" s="1"/>
      <c r="G26" s="2" t="s">
        <v>20</v>
      </c>
      <c r="H26" s="3"/>
      <c r="I26" s="3">
        <f>COUNTIFS(INMUEBLES!$L$13:$L$63,"R",INMUEBLES!$D$13:$D$63,"EJIDAL")</f>
        <v>0</v>
      </c>
      <c r="J26" s="3">
        <f>COUNTIFS(INMUEBLES!$L$13:$L$63,"NSD",INMUEBLES!$D$13:$D$63,"EJIDAL")</f>
        <v>4</v>
      </c>
      <c r="K26" s="4">
        <f>COUNTIFS(INMUEBLES!$L$13:$L$63,"NCD",INMUEBLES!$D$13:$D$63,"EJIDAL")</f>
        <v>3</v>
      </c>
      <c r="L26" s="1"/>
    </row>
    <row r="27" spans="2:12" ht="18.75" x14ac:dyDescent="0.3">
      <c r="B27" s="1"/>
      <c r="C27" s="2" t="s">
        <v>22</v>
      </c>
      <c r="D27" s="3"/>
      <c r="E27" s="4">
        <f>COUNTIF(INMUEBLES!$D$13:$D$63,"JUICIO CIVIL")</f>
        <v>0</v>
      </c>
      <c r="F27" s="1"/>
      <c r="G27" s="8" t="s">
        <v>21</v>
      </c>
      <c r="H27" s="3"/>
      <c r="I27" s="3">
        <f>COUNTIFS(INMUEBLES!$L$13:$L$63,"R",INMUEBLES!$D$13:$D$63,"EXPROPIACIÓN")</f>
        <v>0</v>
      </c>
      <c r="J27" s="3">
        <f>COUNTIFS(INMUEBLES!$L$13:$L$63,"NSD",INMUEBLES!$D$13:$D$63,"EXPROPIACIÓN")</f>
        <v>1</v>
      </c>
      <c r="K27" s="4">
        <f>COUNTIFS(INMUEBLES!$L$13:$L$63,"NCD",INMUEBLES!$D$13:$D$63,"EXPROPIACIÓN")</f>
        <v>1</v>
      </c>
      <c r="L27" s="1"/>
    </row>
    <row r="28" spans="2:12" ht="18.75" x14ac:dyDescent="0.3">
      <c r="B28" s="1"/>
      <c r="C28" s="8" t="s">
        <v>23</v>
      </c>
      <c r="D28" s="3"/>
      <c r="E28" s="4">
        <f>COUNTIF(INMUEBLES!$D$13:$D$63,"FEDERAL")</f>
        <v>1</v>
      </c>
      <c r="F28" s="1"/>
      <c r="G28" s="2" t="s">
        <v>22</v>
      </c>
      <c r="H28" s="3"/>
      <c r="I28" s="3">
        <f>COUNTIFS(INMUEBLES!$L$13:$L$63,"R",INMUEBLES!$D$13:$D$63,"JUICIO CIVIL")</f>
        <v>0</v>
      </c>
      <c r="J28" s="3">
        <f>COUNTIFS(INMUEBLES!$L$13:$L$63,"NSD",INMUEBLES!$D$13:$D$63,"JUICIO CIVIL")</f>
        <v>0</v>
      </c>
      <c r="K28" s="4">
        <f>COUNTIFS(INMUEBLES!$L$13:$L$63,"NCD",INMUEBLES!$D$13:$D$63,"JUICIO CIVIL")</f>
        <v>0</v>
      </c>
      <c r="L28" s="1"/>
    </row>
    <row r="29" spans="2:12" ht="19.5" thickBot="1" x14ac:dyDescent="0.35">
      <c r="B29" s="1"/>
      <c r="C29" s="9"/>
      <c r="D29" s="10"/>
      <c r="E29" s="11">
        <f>SUM(E22:E28)</f>
        <v>49</v>
      </c>
      <c r="F29" s="1"/>
      <c r="G29" s="8" t="s">
        <v>23</v>
      </c>
      <c r="H29" s="3"/>
      <c r="I29" s="3">
        <f>COUNTIFS(INMUEBLES!$L$13:$L$63,"R",INMUEBLES!$D$13:$D$63,"FEDERAL")</f>
        <v>0</v>
      </c>
      <c r="J29" s="3">
        <f>COUNTIFS(INMUEBLES!$L$13:$L$63,"NSD",INMUEBLES!$D$13:$D$63,"FEDERAL")</f>
        <v>1</v>
      </c>
      <c r="K29" s="4">
        <f>COUNTIFS(INMUEBLES!$L$13:$L$63,"NCD",INMUEBLES!$D$13:$D$63,"FEDERAL")</f>
        <v>0</v>
      </c>
      <c r="L29" s="1"/>
    </row>
    <row r="30" spans="2:12" ht="18.75" x14ac:dyDescent="0.3">
      <c r="B30" s="1"/>
      <c r="C30" s="1"/>
      <c r="D30" s="1"/>
      <c r="E30" s="1"/>
      <c r="F30" s="1"/>
      <c r="G30" s="2"/>
      <c r="H30" s="3"/>
      <c r="I30" s="12">
        <f>SUM(I23:I29)</f>
        <v>10</v>
      </c>
      <c r="J30" s="12">
        <f>SUM(J23:J29)</f>
        <v>25</v>
      </c>
      <c r="K30" s="13">
        <f>SUM(K23:K29)</f>
        <v>14</v>
      </c>
      <c r="L30" s="1"/>
    </row>
    <row r="31" spans="2:12" ht="19.5" thickBot="1" x14ac:dyDescent="0.35">
      <c r="B31" s="1"/>
      <c r="C31" s="1"/>
      <c r="D31" s="1"/>
      <c r="E31" s="1"/>
      <c r="F31" s="1"/>
      <c r="G31" s="9"/>
      <c r="H31" s="10"/>
      <c r="I31" s="10"/>
      <c r="J31" s="10"/>
      <c r="K31" s="11">
        <f>K30+J30+I30</f>
        <v>49</v>
      </c>
      <c r="L31" s="1"/>
    </row>
    <row r="32" spans="2:12" ht="18.75" x14ac:dyDescent="0.3">
      <c r="B32" s="1"/>
      <c r="C32" s="1"/>
      <c r="D32" s="1"/>
      <c r="E32" s="1"/>
      <c r="F32" s="1"/>
      <c r="G32" s="1"/>
      <c r="H32" s="1"/>
      <c r="I32" s="1"/>
      <c r="J32" s="1"/>
      <c r="K32" s="1"/>
      <c r="L32" s="1"/>
    </row>
    <row r="33" spans="2:12" ht="18.75" x14ac:dyDescent="0.3">
      <c r="B33" s="1"/>
      <c r="C33" s="1"/>
      <c r="D33" s="1"/>
      <c r="E33" s="1"/>
      <c r="F33" s="1"/>
      <c r="G33" s="1"/>
      <c r="H33" s="1"/>
      <c r="I33" s="1"/>
      <c r="J33" s="1"/>
      <c r="K33" s="1"/>
      <c r="L33" s="1"/>
    </row>
    <row r="34" spans="2:12" ht="19.5" thickBot="1" x14ac:dyDescent="0.35">
      <c r="B34" s="1"/>
      <c r="C34" s="1"/>
      <c r="D34" s="1"/>
      <c r="E34" s="1"/>
      <c r="F34" s="1"/>
      <c r="G34" s="1"/>
      <c r="H34" s="1"/>
      <c r="I34" s="1"/>
      <c r="J34" s="1"/>
      <c r="K34" s="1"/>
      <c r="L34" s="1"/>
    </row>
    <row r="35" spans="2:12" ht="18.75" x14ac:dyDescent="0.3">
      <c r="B35" s="1"/>
      <c r="C35" s="145" t="s">
        <v>31</v>
      </c>
      <c r="D35" s="146"/>
      <c r="E35" s="147"/>
      <c r="F35" s="1"/>
      <c r="G35" s="145" t="s">
        <v>31</v>
      </c>
      <c r="H35" s="146"/>
      <c r="I35" s="148"/>
      <c r="J35" s="141" t="s">
        <v>297</v>
      </c>
      <c r="K35" s="142"/>
      <c r="L35" s="1"/>
    </row>
    <row r="36" spans="2:12" ht="18.75" x14ac:dyDescent="0.3">
      <c r="B36" s="1"/>
      <c r="C36" s="2" t="s">
        <v>17</v>
      </c>
      <c r="D36" s="3"/>
      <c r="E36" s="4">
        <f>COUNTIF(INMUEBLES!D64:D113,"MUNICIPAL")</f>
        <v>21</v>
      </c>
      <c r="F36" s="1"/>
      <c r="G36" s="143"/>
      <c r="H36" s="144"/>
      <c r="I36" s="5" t="s">
        <v>27</v>
      </c>
      <c r="J36" s="6" t="s">
        <v>295</v>
      </c>
      <c r="K36" s="7" t="s">
        <v>296</v>
      </c>
      <c r="L36" s="1"/>
    </row>
    <row r="37" spans="2:12" ht="18.75" x14ac:dyDescent="0.3">
      <c r="B37" s="1"/>
      <c r="C37" s="2" t="s">
        <v>18</v>
      </c>
      <c r="D37" s="3"/>
      <c r="E37" s="4">
        <f>COUNTIF(INMUEBLES!D64:D113,"PRIVADO")</f>
        <v>4</v>
      </c>
      <c r="F37" s="1"/>
      <c r="G37" s="2" t="s">
        <v>17</v>
      </c>
      <c r="H37" s="3"/>
      <c r="I37" s="3">
        <f>COUNTIFS(INMUEBLES!$L$64:$L113,"R",INMUEBLES!$D$64:$D$113,"MUNICIPAL")</f>
        <v>1</v>
      </c>
      <c r="J37" s="3">
        <f>COUNTIFS(INMUEBLES!$L$64:$L113,"NSD",INMUEBLES!$D$64:$D$113,"MUNICIPAL")</f>
        <v>4</v>
      </c>
      <c r="K37" s="4">
        <f>COUNTIFS(INMUEBLES!$L$64:$L113,"NCD",INMUEBLES!$D$64:$D$113,"MUNICIPAL")</f>
        <v>16</v>
      </c>
      <c r="L37" s="1"/>
    </row>
    <row r="38" spans="2:12" ht="18.75" x14ac:dyDescent="0.3">
      <c r="B38" s="1"/>
      <c r="C38" s="2" t="s">
        <v>19</v>
      </c>
      <c r="D38" s="3"/>
      <c r="E38" s="4">
        <f>COUNTIF(INMUEBLES!D64:D113,"GOBIERNO DEL ESTADO")</f>
        <v>0</v>
      </c>
      <c r="F38" s="1"/>
      <c r="G38" s="2" t="s">
        <v>18</v>
      </c>
      <c r="H38" s="3"/>
      <c r="I38" s="3">
        <f>COUNTIFS(INMUEBLES!$L$64:$L113,"R",INMUEBLES!$D$64:$D$113,"PRIVADO")</f>
        <v>2</v>
      </c>
      <c r="J38" s="3">
        <f>COUNTIFS(INMUEBLES!$L$64:$L113,"NSD",INMUEBLES!$D$64:$D$113,"PRIVADO")</f>
        <v>0</v>
      </c>
      <c r="K38" s="4">
        <f>COUNTIFS(INMUEBLES!$L$64:$L113,"NCD",INMUEBLES!$D$64:$D$113,"PRIVADO")</f>
        <v>2</v>
      </c>
      <c r="L38" s="1"/>
    </row>
    <row r="39" spans="2:12" ht="18.75" x14ac:dyDescent="0.3">
      <c r="B39" s="1"/>
      <c r="C39" s="2" t="s">
        <v>20</v>
      </c>
      <c r="D39" s="3"/>
      <c r="E39" s="4">
        <f>COUNTIF(INMUEBLES!D64:D113,"EJIDAL")</f>
        <v>25</v>
      </c>
      <c r="F39" s="1"/>
      <c r="G39" s="2" t="s">
        <v>19</v>
      </c>
      <c r="H39" s="3"/>
      <c r="I39" s="3">
        <f>COUNTIFS(INMUEBLES!$L$64:$L113,"R",INMUEBLES!$D$64:$D$113,"GOBIERNO DEL ESTADO")</f>
        <v>0</v>
      </c>
      <c r="J39" s="3">
        <f>COUNTIFS(INMUEBLES!$L$64:$L113,"NSD",INMUEBLES!$D$64:$D$113,"GOBIERNO DEL ESTADO")</f>
        <v>0</v>
      </c>
      <c r="K39" s="4">
        <f>COUNTIFS(INMUEBLES!$L$64:$L113,"NCD",INMUEBLES!$D$64:$D$113,"GOBIERNO DEL ESTADO")</f>
        <v>0</v>
      </c>
      <c r="L39" s="1"/>
    </row>
    <row r="40" spans="2:12" ht="18.75" x14ac:dyDescent="0.3">
      <c r="B40" s="1"/>
      <c r="C40" s="8" t="s">
        <v>21</v>
      </c>
      <c r="D40" s="3"/>
      <c r="E40" s="4">
        <f>COUNTIF(INMUEBLES!D64:D113,"EXPROPIACIÓN")</f>
        <v>0</v>
      </c>
      <c r="F40" s="1"/>
      <c r="G40" s="2" t="s">
        <v>20</v>
      </c>
      <c r="H40" s="3"/>
      <c r="I40" s="3">
        <f>COUNTIFS(INMUEBLES!$L$64:$L113,"R",INMUEBLES!$D$64:$D$113,"EJIDAL")</f>
        <v>0</v>
      </c>
      <c r="J40" s="3">
        <f>COUNTIFS(INMUEBLES!$L$64:$L113,"NSD",INMUEBLES!$D$64:$D$113,"EJIDAL")</f>
        <v>12</v>
      </c>
      <c r="K40" s="4">
        <f>COUNTIFS(INMUEBLES!$L$64:$L113,"NCD",INMUEBLES!$D$64:$D$113,"EJIDAL")</f>
        <v>13</v>
      </c>
      <c r="L40" s="1"/>
    </row>
    <row r="41" spans="2:12" ht="18.75" x14ac:dyDescent="0.3">
      <c r="B41" s="1"/>
      <c r="C41" s="2" t="s">
        <v>22</v>
      </c>
      <c r="D41" s="3"/>
      <c r="E41" s="4">
        <f>COUNTIF(INMUEBLES!D64:D113,"JUICIO CIVIL")</f>
        <v>0</v>
      </c>
      <c r="F41" s="1"/>
      <c r="G41" s="8" t="s">
        <v>21</v>
      </c>
      <c r="H41" s="3"/>
      <c r="I41" s="3">
        <f>COUNTIFS(INMUEBLES!$L$64:$L113,"R",INMUEBLES!$D$64:$D$113,"EXPROPIACIÓN")</f>
        <v>0</v>
      </c>
      <c r="J41" s="3">
        <f>COUNTIFS(INMUEBLES!$L$64:$L113,"NSD",INMUEBLES!$D$64:$D$113,"EXPROPIACIÓN")</f>
        <v>0</v>
      </c>
      <c r="K41" s="4">
        <f>COUNTIFS(INMUEBLES!$L$64:$L113,"NCD",INMUEBLES!$D$64:$D$113,"EXPROPIACIÓN")</f>
        <v>0</v>
      </c>
      <c r="L41" s="1"/>
    </row>
    <row r="42" spans="2:12" ht="18.75" x14ac:dyDescent="0.3">
      <c r="B42" s="1"/>
      <c r="C42" s="8" t="s">
        <v>23</v>
      </c>
      <c r="D42" s="3"/>
      <c r="E42" s="4">
        <f>COUNTIF(INMUEBLES!D64:D113,"FEDERAL")</f>
        <v>0</v>
      </c>
      <c r="F42" s="1"/>
      <c r="G42" s="2" t="s">
        <v>22</v>
      </c>
      <c r="H42" s="3"/>
      <c r="I42" s="3">
        <f>COUNTIFS(INMUEBLES!$L$64:$L113,"R",INMUEBLES!$D$64:$D$113,"JUICIO CIVIL")</f>
        <v>0</v>
      </c>
      <c r="J42" s="3">
        <f>COUNTIFS(INMUEBLES!$L$64:$L113,"NSD",INMUEBLES!$D$64:$D$113,"JUICIO CIVIL")</f>
        <v>0</v>
      </c>
      <c r="K42" s="4">
        <f>COUNTIFS(INMUEBLES!$L$64:$L113,"NCD",INMUEBLES!$D$64:$D$113,"JUICIO CIVIL")</f>
        <v>0</v>
      </c>
      <c r="L42" s="1"/>
    </row>
    <row r="43" spans="2:12" ht="19.5" thickBot="1" x14ac:dyDescent="0.35">
      <c r="B43" s="1"/>
      <c r="C43" s="9"/>
      <c r="D43" s="10"/>
      <c r="E43" s="11">
        <f>SUM(E36:E42)</f>
        <v>50</v>
      </c>
      <c r="F43" s="1"/>
      <c r="G43" s="8" t="s">
        <v>23</v>
      </c>
      <c r="H43" s="3"/>
      <c r="I43" s="3">
        <f>COUNTIFS(INMUEBLES!$L$64:$L113,"R",INMUEBLES!$D$64:$D$113,"FEDERAL")</f>
        <v>0</v>
      </c>
      <c r="J43" s="3">
        <f>COUNTIFS(INMUEBLES!$L$64:$L113,"NSD",INMUEBLES!$D$64:$D$113,"FEDERAL")</f>
        <v>0</v>
      </c>
      <c r="K43" s="4">
        <f>COUNTIFS(INMUEBLES!$L$64:$L113,"NCD",INMUEBLES!$D$64:$D$113,"FEDERAL")</f>
        <v>0</v>
      </c>
      <c r="L43" s="1"/>
    </row>
    <row r="44" spans="2:12" ht="18.75" x14ac:dyDescent="0.3">
      <c r="B44" s="1"/>
      <c r="C44" s="1"/>
      <c r="D44" s="1"/>
      <c r="E44" s="1"/>
      <c r="F44" s="1"/>
      <c r="G44" s="2"/>
      <c r="H44" s="3"/>
      <c r="I44" s="12">
        <f>SUM(I37:I43)</f>
        <v>3</v>
      </c>
      <c r="J44" s="12">
        <f>SUM(J37:J43)</f>
        <v>16</v>
      </c>
      <c r="K44" s="13">
        <f>SUM(K37:K43)</f>
        <v>31</v>
      </c>
      <c r="L44" s="1"/>
    </row>
    <row r="45" spans="2:12" ht="19.5" thickBot="1" x14ac:dyDescent="0.35">
      <c r="B45" s="1"/>
      <c r="C45" s="1"/>
      <c r="D45" s="1"/>
      <c r="E45" s="1"/>
      <c r="F45" s="1"/>
      <c r="G45" s="9"/>
      <c r="H45" s="10"/>
      <c r="I45" s="10"/>
      <c r="J45" s="10"/>
      <c r="K45" s="11">
        <f>K44+J44+I44</f>
        <v>50</v>
      </c>
      <c r="L45" s="1"/>
    </row>
    <row r="46" spans="2:12" ht="18.75" x14ac:dyDescent="0.3">
      <c r="B46" s="1"/>
      <c r="C46" s="1"/>
      <c r="D46" s="1"/>
      <c r="E46" s="1"/>
      <c r="F46" s="1"/>
      <c r="G46" s="1"/>
      <c r="H46" s="1"/>
      <c r="I46" s="1"/>
      <c r="J46" s="1"/>
      <c r="K46" s="1"/>
      <c r="L46" s="1"/>
    </row>
    <row r="47" spans="2:12" ht="18.75" x14ac:dyDescent="0.3">
      <c r="B47" s="1"/>
      <c r="C47" s="1"/>
      <c r="D47" s="1"/>
      <c r="E47" s="1"/>
      <c r="F47" s="1"/>
      <c r="G47" s="1"/>
      <c r="H47" s="1"/>
      <c r="I47" s="1"/>
      <c r="J47" s="1"/>
      <c r="K47" s="1"/>
      <c r="L47" s="1"/>
    </row>
    <row r="48" spans="2:12" ht="19.5" thickBot="1" x14ac:dyDescent="0.35">
      <c r="B48" s="1"/>
      <c r="C48" s="1"/>
      <c r="D48" s="1"/>
      <c r="E48" s="1"/>
      <c r="F48" s="1"/>
      <c r="G48" s="1"/>
      <c r="H48" s="1"/>
      <c r="I48" s="1"/>
      <c r="J48" s="1"/>
      <c r="K48" s="1"/>
      <c r="L48" s="1"/>
    </row>
    <row r="49" spans="2:12" ht="18.75" x14ac:dyDescent="0.3">
      <c r="B49" s="1"/>
      <c r="C49" s="145" t="s">
        <v>32</v>
      </c>
      <c r="D49" s="146"/>
      <c r="E49" s="147"/>
      <c r="F49" s="1"/>
      <c r="G49" s="145" t="s">
        <v>32</v>
      </c>
      <c r="H49" s="146"/>
      <c r="I49" s="148"/>
      <c r="J49" s="141" t="s">
        <v>297</v>
      </c>
      <c r="K49" s="142"/>
      <c r="L49" s="1"/>
    </row>
    <row r="50" spans="2:12" ht="18.75" x14ac:dyDescent="0.3">
      <c r="B50" s="1"/>
      <c r="C50" s="2" t="s">
        <v>17</v>
      </c>
      <c r="D50" s="3"/>
      <c r="E50" s="4">
        <f>COUNTIF(INMUEBLES!D114:D170,"MUNICIPAL")</f>
        <v>19</v>
      </c>
      <c r="F50" s="1"/>
      <c r="G50" s="143"/>
      <c r="H50" s="144"/>
      <c r="I50" s="5" t="s">
        <v>27</v>
      </c>
      <c r="J50" s="6" t="s">
        <v>295</v>
      </c>
      <c r="K50" s="7" t="s">
        <v>296</v>
      </c>
      <c r="L50" s="1"/>
    </row>
    <row r="51" spans="2:12" ht="18.75" x14ac:dyDescent="0.3">
      <c r="B51" s="1"/>
      <c r="C51" s="2" t="s">
        <v>18</v>
      </c>
      <c r="D51" s="3"/>
      <c r="E51" s="4">
        <f>COUNTIF(INMUEBLES!D114:D170,"PRIVADO")</f>
        <v>11</v>
      </c>
      <c r="F51" s="1"/>
      <c r="G51" s="2" t="s">
        <v>17</v>
      </c>
      <c r="H51" s="3"/>
      <c r="I51" s="3">
        <f>COUNTIFS(INMUEBLES!$L$114:$L$170,"R",INMUEBLES!$D$114:$D$170,"MUNICIPAL")</f>
        <v>1</v>
      </c>
      <c r="J51" s="3">
        <f>COUNTIFS(INMUEBLES!$L$114:$L$170,"NSD",INMUEBLES!$D$114:$D$170,"MUNICIPAL")</f>
        <v>11</v>
      </c>
      <c r="K51" s="4">
        <f>COUNTIFS(INMUEBLES!$L$114:$L$170,"NCD",INMUEBLES!$D$114:$D$170,"MUNICIPAL")</f>
        <v>7</v>
      </c>
      <c r="L51" s="1"/>
    </row>
    <row r="52" spans="2:12" ht="18.75" x14ac:dyDescent="0.3">
      <c r="B52" s="1"/>
      <c r="C52" s="2" t="s">
        <v>19</v>
      </c>
      <c r="D52" s="3"/>
      <c r="E52" s="4">
        <f>COUNTIF(INMUEBLES!D114:D170,"GOBIERNO DEL ESTADO")</f>
        <v>0</v>
      </c>
      <c r="F52" s="1"/>
      <c r="G52" s="2" t="s">
        <v>18</v>
      </c>
      <c r="H52" s="3"/>
      <c r="I52" s="3">
        <f>COUNTIFS(INMUEBLES!$L$114:$L$170,"R",INMUEBLES!$D$114:$D$170,"PRIVADO")</f>
        <v>8</v>
      </c>
      <c r="J52" s="3">
        <f>COUNTIFS(INMUEBLES!$L$114:$L$170,"NSD",INMUEBLES!$D$114:$D$170,"PRIVADO")</f>
        <v>2</v>
      </c>
      <c r="K52" s="4">
        <f>COUNTIFS(INMUEBLES!$L$114:$L$170,"NCD",INMUEBLES!$D$114:$D$170,"PRIVADO")</f>
        <v>1</v>
      </c>
      <c r="L52" s="1"/>
    </row>
    <row r="53" spans="2:12" ht="18.75" x14ac:dyDescent="0.3">
      <c r="B53" s="1"/>
      <c r="C53" s="2" t="s">
        <v>20</v>
      </c>
      <c r="D53" s="3"/>
      <c r="E53" s="4">
        <f>COUNTIF(INMUEBLES!D114:D170,"EJIDAL")</f>
        <v>26</v>
      </c>
      <c r="F53" s="1"/>
      <c r="G53" s="2" t="s">
        <v>19</v>
      </c>
      <c r="H53" s="3"/>
      <c r="I53" s="3">
        <f>COUNTIFS(INMUEBLES!$L$114:$L$170,"R",INMUEBLES!$D$114:$D$170,"GOBIERNO DEL ESTADO")</f>
        <v>0</v>
      </c>
      <c r="J53" s="3">
        <f>COUNTIFS(INMUEBLES!$L$114:$L$170,"NSD",INMUEBLES!$D$114:$D$170,"GOBIERNO DEL ESTADO")</f>
        <v>0</v>
      </c>
      <c r="K53" s="4">
        <f>COUNTIFS(INMUEBLES!$L$114:$L$170,"NCD",INMUEBLES!$D$114:$D$170,"GOBIERNO DEL ESTADO")</f>
        <v>0</v>
      </c>
      <c r="L53" s="1"/>
    </row>
    <row r="54" spans="2:12" ht="18.75" x14ac:dyDescent="0.3">
      <c r="B54" s="1"/>
      <c r="C54" s="8" t="s">
        <v>21</v>
      </c>
      <c r="D54" s="3"/>
      <c r="E54" s="4">
        <f>COUNTIF(INMUEBLES!D114:D170,"EXPROPIACIÓN")</f>
        <v>0</v>
      </c>
      <c r="F54" s="1"/>
      <c r="G54" s="2" t="s">
        <v>20</v>
      </c>
      <c r="H54" s="3"/>
      <c r="I54" s="3">
        <f>COUNTIFS(INMUEBLES!$L$114:$L$170,"R",INMUEBLES!$D$114:$D$170,"EJIDAL")</f>
        <v>0</v>
      </c>
      <c r="J54" s="3">
        <f>COUNTIFS(INMUEBLES!$L$114:$L$170,"NSD",INMUEBLES!$D$114:$D$170,"EJIDAL")</f>
        <v>8</v>
      </c>
      <c r="K54" s="4">
        <f>COUNTIFS(INMUEBLES!$L$114:$L$170,"NCD",INMUEBLES!$D$114:$D$170,"EJIDAL")</f>
        <v>18</v>
      </c>
      <c r="L54" s="1"/>
    </row>
    <row r="55" spans="2:12" ht="18.75" x14ac:dyDescent="0.3">
      <c r="B55" s="1"/>
      <c r="C55" s="2" t="s">
        <v>22</v>
      </c>
      <c r="D55" s="3"/>
      <c r="E55" s="4">
        <f>COUNTIF(INMUEBLES!D114:D170,"JUICIO CIVIL")</f>
        <v>1</v>
      </c>
      <c r="F55" s="1"/>
      <c r="G55" s="8" t="s">
        <v>21</v>
      </c>
      <c r="H55" s="3"/>
      <c r="I55" s="3">
        <f>COUNTIFS(INMUEBLES!$L$114:$L$170,"R",INMUEBLES!$D$114:$D$170,"EXPROPIACIÓN")</f>
        <v>0</v>
      </c>
      <c r="J55" s="3">
        <f>COUNTIFS(INMUEBLES!$L$114:$L$170,"NSD",INMUEBLES!$D$114:$D$170,"EXPROPIACIÓN")</f>
        <v>0</v>
      </c>
      <c r="K55" s="4">
        <f>COUNTIFS(INMUEBLES!$L$114:$L$170,"NCD",INMUEBLES!$D$114:$D$170,"EXPROPIACIÓN")</f>
        <v>0</v>
      </c>
      <c r="L55" s="1"/>
    </row>
    <row r="56" spans="2:12" ht="18.75" x14ac:dyDescent="0.3">
      <c r="B56" s="1"/>
      <c r="C56" s="8" t="s">
        <v>23</v>
      </c>
      <c r="D56" s="3"/>
      <c r="E56" s="4">
        <f>COUNTIF(INMUEBLES!D114:D170,"FEDERAL")</f>
        <v>0</v>
      </c>
      <c r="F56" s="1"/>
      <c r="G56" s="2" t="s">
        <v>22</v>
      </c>
      <c r="H56" s="3"/>
      <c r="I56" s="3">
        <f>COUNTIFS(INMUEBLES!$L$114:$L$170,"R",INMUEBLES!$D$114:$D$170,"JUICIO CIVIL")</f>
        <v>1</v>
      </c>
      <c r="J56" s="3">
        <f>COUNTIFS(INMUEBLES!$L$114:$L$170,"NSD",INMUEBLES!$D$114:$D$170,"JUICIO CIVIL")</f>
        <v>0</v>
      </c>
      <c r="K56" s="4">
        <f>COUNTIFS(INMUEBLES!$L$114:$L$170,"NCD",INMUEBLES!$D$114:$D$170,"JUICIO CIVIL")</f>
        <v>0</v>
      </c>
      <c r="L56" s="1"/>
    </row>
    <row r="57" spans="2:12" ht="19.5" thickBot="1" x14ac:dyDescent="0.35">
      <c r="B57" s="1"/>
      <c r="C57" s="9"/>
      <c r="D57" s="10"/>
      <c r="E57" s="11">
        <f>SUM(E50:E56)</f>
        <v>57</v>
      </c>
      <c r="F57" s="1"/>
      <c r="G57" s="8" t="s">
        <v>23</v>
      </c>
      <c r="H57" s="3"/>
      <c r="I57" s="3">
        <f>COUNTIFS(INMUEBLES!$L$114:$L$170,"R",INMUEBLES!$D$114:$D$170,"FEDERAL")</f>
        <v>0</v>
      </c>
      <c r="J57" s="3">
        <f>COUNTIFS(INMUEBLES!$L$114:$L$170,"R",INMUEBLES!$D$114:$D$170,"FEDERAL")</f>
        <v>0</v>
      </c>
      <c r="K57" s="4">
        <f>COUNTIFS(INMUEBLES!$L$114:$L$170,"NCD",INMUEBLES!$D$114:$D$170,"FEDERAL")</f>
        <v>0</v>
      </c>
      <c r="L57" s="1"/>
    </row>
    <row r="58" spans="2:12" ht="18.75" x14ac:dyDescent="0.3">
      <c r="B58" s="1"/>
      <c r="C58" s="1"/>
      <c r="D58" s="1"/>
      <c r="E58" s="1"/>
      <c r="F58" s="1"/>
      <c r="G58" s="2"/>
      <c r="H58" s="3"/>
      <c r="I58" s="12">
        <f>SUM(I51:I57)</f>
        <v>10</v>
      </c>
      <c r="J58" s="12">
        <f>SUM(J51:J57)</f>
        <v>21</v>
      </c>
      <c r="K58" s="13">
        <f>SUM(K51:K57)</f>
        <v>26</v>
      </c>
      <c r="L58" s="1"/>
    </row>
    <row r="59" spans="2:12" ht="19.5" thickBot="1" x14ac:dyDescent="0.35">
      <c r="B59" s="1"/>
      <c r="C59" s="1"/>
      <c r="D59" s="1"/>
      <c r="E59" s="1"/>
      <c r="F59" s="1"/>
      <c r="G59" s="9"/>
      <c r="H59" s="10"/>
      <c r="I59" s="10"/>
      <c r="J59" s="10"/>
      <c r="K59" s="11">
        <f>K58+J58+I58</f>
        <v>57</v>
      </c>
      <c r="L59" s="1"/>
    </row>
    <row r="60" spans="2:12" ht="18.75" x14ac:dyDescent="0.3">
      <c r="B60" s="1"/>
      <c r="C60" s="1"/>
      <c r="D60" s="1"/>
      <c r="E60" s="1"/>
      <c r="F60" s="1"/>
      <c r="G60" s="1"/>
      <c r="H60" s="1"/>
      <c r="I60" s="1"/>
      <c r="J60" s="1"/>
      <c r="K60" s="1"/>
      <c r="L60" s="1"/>
    </row>
    <row r="61" spans="2:12" ht="18.75" x14ac:dyDescent="0.3">
      <c r="B61" s="1"/>
      <c r="C61" s="1"/>
      <c r="D61" s="1"/>
      <c r="E61" s="1"/>
      <c r="F61" s="1"/>
      <c r="G61" s="1"/>
      <c r="H61" s="1"/>
      <c r="I61" s="1"/>
      <c r="J61" s="1"/>
      <c r="K61" s="1"/>
      <c r="L61" s="1"/>
    </row>
    <row r="62" spans="2:12" ht="19.5" thickBot="1" x14ac:dyDescent="0.35">
      <c r="B62" s="1"/>
      <c r="C62" s="1"/>
      <c r="D62" s="1"/>
      <c r="E62" s="1"/>
      <c r="F62" s="1"/>
      <c r="G62" s="1"/>
      <c r="H62" s="1"/>
      <c r="I62" s="1"/>
      <c r="J62" s="1"/>
      <c r="K62" s="1"/>
      <c r="L62" s="1"/>
    </row>
    <row r="63" spans="2:12" ht="18.75" x14ac:dyDescent="0.3">
      <c r="B63" s="1"/>
      <c r="C63" s="145" t="s">
        <v>33</v>
      </c>
      <c r="D63" s="146"/>
      <c r="E63" s="147"/>
      <c r="F63" s="1"/>
      <c r="G63" s="145" t="s">
        <v>33</v>
      </c>
      <c r="H63" s="146"/>
      <c r="I63" s="148"/>
      <c r="J63" s="141" t="s">
        <v>297</v>
      </c>
      <c r="K63" s="142"/>
      <c r="L63" s="1"/>
    </row>
    <row r="64" spans="2:12" ht="18.75" x14ac:dyDescent="0.3">
      <c r="B64" s="1"/>
      <c r="C64" s="2" t="s">
        <v>17</v>
      </c>
      <c r="D64" s="3"/>
      <c r="E64" s="4">
        <f>COUNTIF(INMUEBLES!D171:D195,"MUNICIPAL")</f>
        <v>10</v>
      </c>
      <c r="F64" s="1"/>
      <c r="G64" s="143"/>
      <c r="H64" s="144"/>
      <c r="I64" s="5" t="s">
        <v>27</v>
      </c>
      <c r="J64" s="6" t="s">
        <v>295</v>
      </c>
      <c r="K64" s="7" t="s">
        <v>296</v>
      </c>
      <c r="L64" s="1"/>
    </row>
    <row r="65" spans="2:12" ht="18.75" x14ac:dyDescent="0.3">
      <c r="B65" s="1"/>
      <c r="C65" s="2" t="s">
        <v>18</v>
      </c>
      <c r="D65" s="3"/>
      <c r="E65" s="4">
        <f>COUNTIF(INMUEBLES!D171:D195,"PRIVADO")</f>
        <v>3</v>
      </c>
      <c r="F65" s="1"/>
      <c r="G65" s="2" t="s">
        <v>17</v>
      </c>
      <c r="H65" s="3"/>
      <c r="I65" s="3">
        <f>COUNTIFS(INMUEBLES!$L$171:$L$195,"R",INMUEBLES!$D$171:$D$195,"MUNICIPAL")</f>
        <v>0</v>
      </c>
      <c r="J65" s="3">
        <f>COUNTIFS(INMUEBLES!$L$171:$L$195,"NSD",INMUEBLES!$D$171:$D$195,"MUNICIPAL")</f>
        <v>0</v>
      </c>
      <c r="K65" s="4">
        <f>COUNTIFS(INMUEBLES!$L$171:$L$195,"NCD",INMUEBLES!$D$171:$D$195,"MUNICIPAL")</f>
        <v>10</v>
      </c>
      <c r="L65" s="1"/>
    </row>
    <row r="66" spans="2:12" ht="18.75" x14ac:dyDescent="0.3">
      <c r="B66" s="1"/>
      <c r="C66" s="2" t="s">
        <v>19</v>
      </c>
      <c r="D66" s="3"/>
      <c r="E66" s="4">
        <f>COUNTIF(INMUEBLES!D171:D195,"GOBIERNO DEL ESTADO")</f>
        <v>0</v>
      </c>
      <c r="F66" s="1"/>
      <c r="G66" s="2" t="s">
        <v>18</v>
      </c>
      <c r="H66" s="3"/>
      <c r="I66" s="3">
        <f>COUNTIFS(INMUEBLES!$L$171:$L$195,"R",INMUEBLES!$D$171:$D$195,"PRIVADO")</f>
        <v>1</v>
      </c>
      <c r="J66" s="3">
        <f>COUNTIFS(INMUEBLES!$L$171:$L$195,"NSD",INMUEBLES!$D$171:$D$195,"PRIVADO")</f>
        <v>1</v>
      </c>
      <c r="K66" s="4">
        <f>COUNTIFS(INMUEBLES!$L$171:$L$195,"NCD",INMUEBLES!$D$171:$D$195,"PRIVADO")</f>
        <v>1</v>
      </c>
      <c r="L66" s="1"/>
    </row>
    <row r="67" spans="2:12" ht="18.75" x14ac:dyDescent="0.3">
      <c r="B67" s="1"/>
      <c r="C67" s="2" t="s">
        <v>20</v>
      </c>
      <c r="D67" s="3"/>
      <c r="E67" s="4">
        <f>COUNTIF(INMUEBLES!D171:D195,"EJIDAL")</f>
        <v>11</v>
      </c>
      <c r="F67" s="1"/>
      <c r="G67" s="2" t="s">
        <v>19</v>
      </c>
      <c r="H67" s="3"/>
      <c r="I67" s="3">
        <f>COUNTIFS(INMUEBLES!$L$171:$L$195,"R",INMUEBLES!$D$171:$D$195,"GOBIERNO DEL ESTADO")</f>
        <v>0</v>
      </c>
      <c r="J67" s="3">
        <f>COUNTIFS(INMUEBLES!$L$171:$L$195,"NSD",INMUEBLES!$D$171:$D$195,"GOBIERNO DEL ESTADO")</f>
        <v>0</v>
      </c>
      <c r="K67" s="4">
        <f>COUNTIFS(INMUEBLES!$L$171:$L$195,"NCD",INMUEBLES!$D$171:$D$195,"GOBIERNO DEL ESTADO")</f>
        <v>0</v>
      </c>
      <c r="L67" s="1"/>
    </row>
    <row r="68" spans="2:12" ht="18.75" x14ac:dyDescent="0.3">
      <c r="B68" s="1"/>
      <c r="C68" s="8" t="s">
        <v>21</v>
      </c>
      <c r="D68" s="3"/>
      <c r="E68" s="4">
        <f>COUNTIF(INMUEBLES!D171:D195,"EXPROPIACIÓN")</f>
        <v>0</v>
      </c>
      <c r="F68" s="1"/>
      <c r="G68" s="2" t="s">
        <v>20</v>
      </c>
      <c r="H68" s="3"/>
      <c r="I68" s="3">
        <f>COUNTIFS(INMUEBLES!$L$171:$L$195,"R",INMUEBLES!$D$171:$D$195,"EJIDAL")</f>
        <v>0</v>
      </c>
      <c r="J68" s="3">
        <f>COUNTIFS(INMUEBLES!$L$171:$L$195,"NSD",INMUEBLES!$D$171:$D$195,"EJIDAL")</f>
        <v>1</v>
      </c>
      <c r="K68" s="4">
        <f>COUNTIFS(INMUEBLES!$L$171:$L$195,"NCD",INMUEBLES!$D$171:$D$195,"EJIDAL")</f>
        <v>10</v>
      </c>
      <c r="L68" s="1"/>
    </row>
    <row r="69" spans="2:12" ht="18.75" x14ac:dyDescent="0.3">
      <c r="B69" s="1"/>
      <c r="C69" s="2" t="s">
        <v>22</v>
      </c>
      <c r="D69" s="3"/>
      <c r="E69" s="4">
        <f>COUNTIF(INMUEBLES!D171:D195,"JUICIO CIVIL")</f>
        <v>0</v>
      </c>
      <c r="F69" s="1"/>
      <c r="G69" s="8" t="s">
        <v>21</v>
      </c>
      <c r="H69" s="3"/>
      <c r="I69" s="3">
        <f>COUNTIFS(INMUEBLES!$L$171:$L$195,"R",INMUEBLES!$D$171:$D$195,"EXPROPIACIÓN")</f>
        <v>0</v>
      </c>
      <c r="J69" s="3">
        <f>COUNTIFS(INMUEBLES!$L$171:$L$195,"NSD",INMUEBLES!$D$171:$D$195,"EXPROPIACIÓN")</f>
        <v>0</v>
      </c>
      <c r="K69" s="4">
        <f>COUNTIFS(INMUEBLES!$L$171:$L$195,"NCD",INMUEBLES!$D$171:$D$195,"EXPROPIACIÓN")</f>
        <v>0</v>
      </c>
      <c r="L69" s="1"/>
    </row>
    <row r="70" spans="2:12" ht="18.75" x14ac:dyDescent="0.3">
      <c r="B70" s="1"/>
      <c r="C70" s="8" t="s">
        <v>23</v>
      </c>
      <c r="D70" s="3"/>
      <c r="E70" s="4">
        <f>COUNTIF(INMUEBLES!D171:D195,"FEDERAL")</f>
        <v>1</v>
      </c>
      <c r="F70" s="1"/>
      <c r="G70" s="2" t="s">
        <v>22</v>
      </c>
      <c r="H70" s="3"/>
      <c r="I70" s="3">
        <f>COUNTIFS(INMUEBLES!$L$171:$L$195,"R",INMUEBLES!$D$171:$D$195,"JUICIO CIVIL")</f>
        <v>0</v>
      </c>
      <c r="J70" s="3">
        <f>COUNTIFS(INMUEBLES!$L$171:$L$195,"NSD",INMUEBLES!$D$171:$D$195,"JUICIO CIVIL")</f>
        <v>0</v>
      </c>
      <c r="K70" s="4">
        <f>COUNTIFS(INMUEBLES!$L$171:$L$195,"NCD",INMUEBLES!$D$171:$D$195,"JUICIO CIVIL")</f>
        <v>0</v>
      </c>
      <c r="L70" s="1"/>
    </row>
    <row r="71" spans="2:12" ht="19.5" thickBot="1" x14ac:dyDescent="0.35">
      <c r="B71" s="1"/>
      <c r="C71" s="9"/>
      <c r="D71" s="10"/>
      <c r="E71" s="11">
        <f>SUM(E64:E70)</f>
        <v>25</v>
      </c>
      <c r="F71" s="1"/>
      <c r="G71" s="8" t="s">
        <v>23</v>
      </c>
      <c r="H71" s="3"/>
      <c r="I71" s="3">
        <f>COUNTIFS(INMUEBLES!$L$171:$L$195,"R",INMUEBLES!$D$171:$D$195,"FEDERAL")</f>
        <v>0</v>
      </c>
      <c r="J71" s="3">
        <f>COUNTIFS(INMUEBLES!$L$171:$L$195,"NSD",INMUEBLES!$D$171:$D$195,"FEDERAL")</f>
        <v>1</v>
      </c>
      <c r="K71" s="4">
        <f>COUNTIFS(INMUEBLES!$L$171:$L$195,"NCD",INMUEBLES!$D$171:$D$195,"FEDERAL")</f>
        <v>0</v>
      </c>
      <c r="L71" s="1"/>
    </row>
    <row r="72" spans="2:12" ht="18.75" x14ac:dyDescent="0.3">
      <c r="B72" s="1"/>
      <c r="C72" s="1"/>
      <c r="D72" s="1"/>
      <c r="E72" s="1"/>
      <c r="F72" s="1"/>
      <c r="G72" s="2"/>
      <c r="H72" s="3"/>
      <c r="I72" s="12">
        <f>SUM(I65:I71)</f>
        <v>1</v>
      </c>
      <c r="J72" s="12">
        <f>SUM(J65:J71)</f>
        <v>3</v>
      </c>
      <c r="K72" s="13">
        <f>SUM(K65:K71)</f>
        <v>21</v>
      </c>
      <c r="L72" s="1"/>
    </row>
    <row r="73" spans="2:12" ht="19.5" thickBot="1" x14ac:dyDescent="0.35">
      <c r="B73" s="1"/>
      <c r="C73" s="1"/>
      <c r="D73" s="1"/>
      <c r="E73" s="1"/>
      <c r="F73" s="1"/>
      <c r="G73" s="9"/>
      <c r="H73" s="10"/>
      <c r="I73" s="10"/>
      <c r="J73" s="10"/>
      <c r="K73" s="11">
        <f>K72+J72+I72</f>
        <v>25</v>
      </c>
      <c r="L73" s="1"/>
    </row>
    <row r="74" spans="2:12" ht="18.75" x14ac:dyDescent="0.3">
      <c r="B74" s="1"/>
      <c r="C74" s="1"/>
      <c r="D74" s="1"/>
      <c r="E74" s="1"/>
      <c r="F74" s="1"/>
      <c r="G74" s="1"/>
      <c r="H74" s="1"/>
      <c r="I74" s="1"/>
      <c r="J74" s="1"/>
      <c r="K74" s="1"/>
      <c r="L74" s="1"/>
    </row>
    <row r="75" spans="2:12" ht="18.75" x14ac:dyDescent="0.3">
      <c r="B75" s="1"/>
      <c r="C75" s="1"/>
      <c r="D75" s="1"/>
      <c r="E75" s="1"/>
      <c r="F75" s="1"/>
      <c r="G75" s="1"/>
      <c r="H75" s="1"/>
      <c r="I75" s="1"/>
      <c r="J75" s="1"/>
      <c r="K75" s="1"/>
      <c r="L75" s="1"/>
    </row>
    <row r="76" spans="2:12" ht="19.5" thickBot="1" x14ac:dyDescent="0.35">
      <c r="B76" s="1"/>
      <c r="C76" s="1"/>
      <c r="D76" s="1"/>
      <c r="E76" s="1"/>
      <c r="F76" s="1"/>
      <c r="G76" s="1"/>
      <c r="H76" s="1"/>
      <c r="I76" s="1"/>
      <c r="J76" s="1"/>
      <c r="K76" s="1"/>
      <c r="L76" s="1"/>
    </row>
    <row r="77" spans="2:12" ht="18.75" x14ac:dyDescent="0.3">
      <c r="B77" s="1"/>
      <c r="C77" s="145" t="s">
        <v>34</v>
      </c>
      <c r="D77" s="146"/>
      <c r="E77" s="147"/>
      <c r="F77" s="1"/>
      <c r="G77" s="145" t="s">
        <v>34</v>
      </c>
      <c r="H77" s="146"/>
      <c r="I77" s="148"/>
      <c r="J77" s="141" t="s">
        <v>297</v>
      </c>
      <c r="K77" s="142"/>
      <c r="L77" s="1"/>
    </row>
    <row r="78" spans="2:12" ht="18.75" x14ac:dyDescent="0.3">
      <c r="B78" s="1"/>
      <c r="C78" s="2" t="s">
        <v>17</v>
      </c>
      <c r="D78" s="3"/>
      <c r="E78" s="4">
        <f>COUNTIF(INMUEBLES!D196:D224,"MUNICIPAL")</f>
        <v>10</v>
      </c>
      <c r="F78" s="1"/>
      <c r="G78" s="143"/>
      <c r="H78" s="144"/>
      <c r="I78" s="5" t="s">
        <v>27</v>
      </c>
      <c r="J78" s="6" t="s">
        <v>295</v>
      </c>
      <c r="K78" s="7" t="s">
        <v>296</v>
      </c>
      <c r="L78" s="1"/>
    </row>
    <row r="79" spans="2:12" ht="18.75" x14ac:dyDescent="0.3">
      <c r="B79" s="1"/>
      <c r="C79" s="2" t="s">
        <v>18</v>
      </c>
      <c r="D79" s="3"/>
      <c r="E79" s="4">
        <f>COUNTIF(INMUEBLES!D196:D224,"PRIVADO")</f>
        <v>9</v>
      </c>
      <c r="F79" s="1"/>
      <c r="G79" s="2" t="s">
        <v>17</v>
      </c>
      <c r="H79" s="3"/>
      <c r="I79" s="3">
        <f>COUNTIFS(INMUEBLES!$L$196:$L$224,"R",INMUEBLES!$D$196:$D$224,"MUNICIPAL")</f>
        <v>0</v>
      </c>
      <c r="J79" s="3">
        <f>COUNTIFS(INMUEBLES!$L$196:$L$224,"NSD",INMUEBLES!$D$196:$D$224,"MUNICIPAL")</f>
        <v>4</v>
      </c>
      <c r="K79" s="4">
        <f>COUNTIFS(INMUEBLES!$L$196:$L$224,"NCD",INMUEBLES!$D$196:$D$224,"MUNICIPAL")</f>
        <v>6</v>
      </c>
      <c r="L79" s="1"/>
    </row>
    <row r="80" spans="2:12" ht="18.75" x14ac:dyDescent="0.3">
      <c r="B80" s="1"/>
      <c r="C80" s="2" t="s">
        <v>19</v>
      </c>
      <c r="D80" s="3"/>
      <c r="E80" s="4">
        <f>COUNTIF(INMUEBLES!D196:D224,"GOBIERNO DEL ESTADO")</f>
        <v>0</v>
      </c>
      <c r="F80" s="1"/>
      <c r="G80" s="2" t="s">
        <v>18</v>
      </c>
      <c r="H80" s="3"/>
      <c r="I80" s="3">
        <f>COUNTIFS(INMUEBLES!$L$196:$L$224,"R",INMUEBLES!$D$196:$D$224,"PRIVADO")</f>
        <v>2</v>
      </c>
      <c r="J80" s="3">
        <f>COUNTIFS(INMUEBLES!$L$196:$L$224,"NSD",INMUEBLES!$D$196:$D$224,"PRIVADO")</f>
        <v>5</v>
      </c>
      <c r="K80" s="4">
        <f>COUNTIFS(INMUEBLES!$L$196:$L$224,"NCD",INMUEBLES!$D$196:$D$224,"PRIVADO")</f>
        <v>2</v>
      </c>
      <c r="L80" s="1"/>
    </row>
    <row r="81" spans="2:12" ht="18.75" x14ac:dyDescent="0.3">
      <c r="B81" s="1"/>
      <c r="C81" s="2" t="s">
        <v>20</v>
      </c>
      <c r="D81" s="3"/>
      <c r="E81" s="4">
        <f>COUNTIF(INMUEBLES!D196:D224,"EJIDAL")</f>
        <v>5</v>
      </c>
      <c r="F81" s="1"/>
      <c r="G81" s="2" t="s">
        <v>19</v>
      </c>
      <c r="H81" s="3"/>
      <c r="I81" s="3">
        <f>COUNTIFS(INMUEBLES!$L$196:$L$224,"R",INMUEBLES!$D$196:$D$224,"GOBIERNO DEL ESTADO")</f>
        <v>0</v>
      </c>
      <c r="J81" s="3">
        <f>COUNTIFS(INMUEBLES!$L$196:$L$224,"NSD",INMUEBLES!$D$196:$D$224,"GOBIERNO DEL ESTADO")</f>
        <v>0</v>
      </c>
      <c r="K81" s="4">
        <f>COUNTIFS(INMUEBLES!$L$196:$L$224,"NCD",INMUEBLES!$D$196:$D$224,"GOBIERNO DEL ESTADO")</f>
        <v>0</v>
      </c>
      <c r="L81" s="1"/>
    </row>
    <row r="82" spans="2:12" ht="18.75" x14ac:dyDescent="0.3">
      <c r="B82" s="1"/>
      <c r="C82" s="8" t="s">
        <v>21</v>
      </c>
      <c r="D82" s="3"/>
      <c r="E82" s="4">
        <f>COUNTIF(INMUEBLES!D196:D224,"EXPROPIACIÓN")</f>
        <v>1</v>
      </c>
      <c r="F82" s="1"/>
      <c r="G82" s="2" t="s">
        <v>20</v>
      </c>
      <c r="H82" s="3"/>
      <c r="I82" s="3">
        <f>COUNTIFS(INMUEBLES!$L$196:$L$224,"R",INMUEBLES!$D$196:$D$224,"EJIDAL")</f>
        <v>0</v>
      </c>
      <c r="J82" s="3">
        <f>COUNTIFS(INMUEBLES!$L$196:$L$224,"NSD",INMUEBLES!$D$196:$D$224,"EJIDAL")</f>
        <v>2</v>
      </c>
      <c r="K82" s="4">
        <f>COUNTIFS(INMUEBLES!$L$196:$L$224,"NCD",INMUEBLES!$D$196:$D$224,"EJIDAL")</f>
        <v>3</v>
      </c>
      <c r="L82" s="1"/>
    </row>
    <row r="83" spans="2:12" ht="18.75" x14ac:dyDescent="0.3">
      <c r="B83" s="1"/>
      <c r="C83" s="2" t="s">
        <v>22</v>
      </c>
      <c r="D83" s="3"/>
      <c r="E83" s="4">
        <f>COUNTIF(INMUEBLES!D196:D224,"JUICIO CIVIL")</f>
        <v>2</v>
      </c>
      <c r="F83" s="1"/>
      <c r="G83" s="8" t="s">
        <v>21</v>
      </c>
      <c r="H83" s="3"/>
      <c r="I83" s="3">
        <f>COUNTIFS(INMUEBLES!$L$196:$L$224,"R",INMUEBLES!$D$196:$D$224,"EXPROPIACIÓN")</f>
        <v>0</v>
      </c>
      <c r="J83" s="3">
        <f>COUNTIFS(INMUEBLES!$L$196:$L$224,"NSD",INMUEBLES!$D$196:$D$224,"EXPROPIACIÓN")</f>
        <v>1</v>
      </c>
      <c r="K83" s="4">
        <f>COUNTIFS(INMUEBLES!$L$196:$L$224,"NCD",INMUEBLES!$D$196:$D$224,"EXPROPIACIÓN")</f>
        <v>0</v>
      </c>
      <c r="L83" s="1"/>
    </row>
    <row r="84" spans="2:12" ht="18.75" x14ac:dyDescent="0.3">
      <c r="B84" s="1"/>
      <c r="C84" s="8" t="s">
        <v>23</v>
      </c>
      <c r="D84" s="3"/>
      <c r="E84" s="4">
        <f>COUNTIF(INMUEBLES!D196:D224,"FEDERAL")</f>
        <v>2</v>
      </c>
      <c r="F84" s="1"/>
      <c r="G84" s="2" t="s">
        <v>22</v>
      </c>
      <c r="H84" s="3"/>
      <c r="I84" s="3">
        <f>COUNTIFS(INMUEBLES!$L$196:$L$224,"R",INMUEBLES!$D$196:$D$224,"JUICIO CIVIL")</f>
        <v>2</v>
      </c>
      <c r="J84" s="3">
        <f>COUNTIFS(INMUEBLES!$L$196:$L$224,"NSD",INMUEBLES!$D$196:$D$224,"JUICIO CIVIL")</f>
        <v>0</v>
      </c>
      <c r="K84" s="4">
        <f>COUNTIFS(INMUEBLES!$L$196:$L$224,"NCD",INMUEBLES!$D$196:$D$224,"JUICIO CIVIL")</f>
        <v>0</v>
      </c>
      <c r="L84" s="1"/>
    </row>
    <row r="85" spans="2:12" ht="19.5" thickBot="1" x14ac:dyDescent="0.35">
      <c r="B85" s="1"/>
      <c r="C85" s="9"/>
      <c r="D85" s="10"/>
      <c r="E85" s="11">
        <f>SUM(E78:E84)</f>
        <v>29</v>
      </c>
      <c r="F85" s="1"/>
      <c r="G85" s="8" t="s">
        <v>23</v>
      </c>
      <c r="H85" s="3"/>
      <c r="I85" s="3">
        <f>COUNTIFS(INMUEBLES!$L$196:$L$224,"R",INMUEBLES!$D$196:$D$224,"FEDERAL")</f>
        <v>0</v>
      </c>
      <c r="J85" s="3">
        <f>COUNTIFS(INMUEBLES!$L$196:$L$224,"NSD",INMUEBLES!$D$196:$D$224,"FEDERAL")</f>
        <v>2</v>
      </c>
      <c r="K85" s="4">
        <f>COUNTIFS(INMUEBLES!$L$196:$L$224,"NCD",INMUEBLES!$D$196:$D$224,"FEDERAL")</f>
        <v>0</v>
      </c>
      <c r="L85" s="1"/>
    </row>
    <row r="86" spans="2:12" ht="18.75" x14ac:dyDescent="0.3">
      <c r="B86" s="1"/>
      <c r="C86" s="1"/>
      <c r="D86" s="1"/>
      <c r="E86" s="1"/>
      <c r="F86" s="1"/>
      <c r="G86" s="2"/>
      <c r="H86" s="3"/>
      <c r="I86" s="12">
        <f>SUM(I79:I85)</f>
        <v>4</v>
      </c>
      <c r="J86" s="12">
        <f>SUM(J79:J85)</f>
        <v>14</v>
      </c>
      <c r="K86" s="13">
        <f>SUM(K79:K85)</f>
        <v>11</v>
      </c>
      <c r="L86" s="1"/>
    </row>
    <row r="87" spans="2:12" ht="19.5" thickBot="1" x14ac:dyDescent="0.35">
      <c r="B87" s="1"/>
      <c r="C87" s="1"/>
      <c r="D87" s="1"/>
      <c r="E87" s="1"/>
      <c r="F87" s="1"/>
      <c r="G87" s="9"/>
      <c r="H87" s="10"/>
      <c r="I87" s="10"/>
      <c r="J87" s="10"/>
      <c r="K87" s="11">
        <f>K86+J86+I86</f>
        <v>29</v>
      </c>
      <c r="L87" s="1"/>
    </row>
    <row r="88" spans="2:12" ht="18.75" x14ac:dyDescent="0.3">
      <c r="B88" s="1"/>
      <c r="C88" s="1"/>
      <c r="D88" s="1"/>
      <c r="E88" s="1"/>
      <c r="F88" s="1"/>
      <c r="G88" s="1"/>
      <c r="H88" s="1"/>
      <c r="I88" s="1"/>
      <c r="J88" s="1"/>
      <c r="K88" s="1"/>
      <c r="L88" s="1"/>
    </row>
    <row r="89" spans="2:12" ht="18.75" x14ac:dyDescent="0.3">
      <c r="B89" s="1"/>
      <c r="C89" s="1"/>
      <c r="D89" s="1"/>
      <c r="E89" s="1"/>
      <c r="F89" s="1"/>
      <c r="G89" s="1"/>
      <c r="H89" s="1"/>
      <c r="I89" s="1"/>
      <c r="J89" s="1"/>
      <c r="K89" s="1"/>
      <c r="L89" s="1"/>
    </row>
    <row r="90" spans="2:12" ht="19.5" thickBot="1" x14ac:dyDescent="0.35">
      <c r="B90" s="1"/>
      <c r="C90" s="1"/>
      <c r="D90" s="1"/>
      <c r="E90" s="1"/>
      <c r="F90" s="1"/>
      <c r="G90" s="1"/>
      <c r="H90" s="1"/>
      <c r="I90" s="1"/>
      <c r="J90" s="1"/>
      <c r="K90" s="1"/>
      <c r="L90" s="1"/>
    </row>
    <row r="91" spans="2:12" ht="18.75" x14ac:dyDescent="0.3">
      <c r="B91" s="1"/>
      <c r="C91" s="145" t="s">
        <v>35</v>
      </c>
      <c r="D91" s="146"/>
      <c r="E91" s="147"/>
      <c r="F91" s="1"/>
      <c r="G91" s="145" t="s">
        <v>35</v>
      </c>
      <c r="H91" s="146"/>
      <c r="I91" s="148"/>
      <c r="J91" s="141" t="s">
        <v>297</v>
      </c>
      <c r="K91" s="142"/>
      <c r="L91" s="1"/>
    </row>
    <row r="92" spans="2:12" ht="18.75" x14ac:dyDescent="0.3">
      <c r="B92" s="1"/>
      <c r="C92" s="2" t="s">
        <v>17</v>
      </c>
      <c r="D92" s="3"/>
      <c r="E92" s="4">
        <f>COUNTIF(INMUEBLES!D225:D251,"MUNICIPAL")</f>
        <v>15</v>
      </c>
      <c r="F92" s="1"/>
      <c r="G92" s="143"/>
      <c r="H92" s="144"/>
      <c r="I92" s="5" t="s">
        <v>27</v>
      </c>
      <c r="J92" s="6" t="s">
        <v>295</v>
      </c>
      <c r="K92" s="7" t="s">
        <v>296</v>
      </c>
      <c r="L92" s="1"/>
    </row>
    <row r="93" spans="2:12" ht="18.75" x14ac:dyDescent="0.3">
      <c r="B93" s="1"/>
      <c r="C93" s="2" t="s">
        <v>18</v>
      </c>
      <c r="D93" s="3"/>
      <c r="E93" s="4">
        <f>COUNTIF(INMUEBLES!D225:D251,"PRIVADO")</f>
        <v>5</v>
      </c>
      <c r="F93" s="1"/>
      <c r="G93" s="2" t="s">
        <v>17</v>
      </c>
      <c r="H93" s="3"/>
      <c r="I93" s="3">
        <f>COUNTIFS(INMUEBLES!$L$225:$L$251,"R",INMUEBLES!$D$225:$D$251,"MUNICIPAL")</f>
        <v>0</v>
      </c>
      <c r="J93" s="3">
        <f>COUNTIFS(INMUEBLES!$L$225:$L$251,"NSD",INMUEBLES!$D$225:$D$251,"MUNICIPAL")</f>
        <v>1</v>
      </c>
      <c r="K93" s="4">
        <f>COUNTIFS(INMUEBLES!$L$225:$L$251,"NCD",INMUEBLES!$D$225:$D$251,"MUNICIPAL")</f>
        <v>14</v>
      </c>
      <c r="L93" s="1"/>
    </row>
    <row r="94" spans="2:12" ht="18.75" x14ac:dyDescent="0.3">
      <c r="B94" s="1"/>
      <c r="C94" s="2" t="s">
        <v>19</v>
      </c>
      <c r="D94" s="3"/>
      <c r="E94" s="4">
        <f>COUNTIF(INMUEBLES!D225:D251,"GOBIERNO DEL ESTADO")</f>
        <v>1</v>
      </c>
      <c r="F94" s="1"/>
      <c r="G94" s="2" t="s">
        <v>18</v>
      </c>
      <c r="H94" s="3"/>
      <c r="I94" s="3">
        <f>COUNTIFS(INMUEBLES!$L$225:$L$251,"R",INMUEBLES!$D$225:$D$251,"PRIVADO")</f>
        <v>2</v>
      </c>
      <c r="J94" s="3">
        <f>COUNTIFS(INMUEBLES!$L$225:$L$251,"NSD",INMUEBLES!$D$225:$D$251,"PRIVADO")</f>
        <v>3</v>
      </c>
      <c r="K94" s="4">
        <f>COUNTIFS(INMUEBLES!$L$225:$L$251,"NCD",INMUEBLES!$D$225:$D$251,"PRIVADO")</f>
        <v>0</v>
      </c>
      <c r="L94" s="1"/>
    </row>
    <row r="95" spans="2:12" ht="18.75" x14ac:dyDescent="0.3">
      <c r="B95" s="1"/>
      <c r="C95" s="2" t="s">
        <v>20</v>
      </c>
      <c r="D95" s="3"/>
      <c r="E95" s="4">
        <f>COUNTIF(INMUEBLES!D225:D251,"EJIDAL")</f>
        <v>3</v>
      </c>
      <c r="F95" s="1"/>
      <c r="G95" s="2" t="s">
        <v>19</v>
      </c>
      <c r="H95" s="3"/>
      <c r="I95" s="3">
        <f>COUNTIFS(INMUEBLES!$L$225:$L$251,"R",INMUEBLES!$D$225:$D$251,"GOBIERNO DEL ESTADO")</f>
        <v>0</v>
      </c>
      <c r="J95" s="3">
        <f>COUNTIFS(INMUEBLES!$L$225:$L$251,"NSD",INMUEBLES!$D$225:$D$251,"GOBIERNO DEL ESTADO")</f>
        <v>1</v>
      </c>
      <c r="K95" s="4">
        <f>COUNTIFS(INMUEBLES!$L$225:$L$251,"NCD",INMUEBLES!$D$225:$D$251,"GOBIERNO DEL ESTADO")</f>
        <v>0</v>
      </c>
      <c r="L95" s="1"/>
    </row>
    <row r="96" spans="2:12" ht="18.75" x14ac:dyDescent="0.3">
      <c r="B96" s="1"/>
      <c r="C96" s="8" t="s">
        <v>21</v>
      </c>
      <c r="D96" s="3"/>
      <c r="E96" s="4">
        <f>COUNTIF(INMUEBLES!D225:D251,"EXPROPIACIÓN")</f>
        <v>0</v>
      </c>
      <c r="F96" s="1"/>
      <c r="G96" s="2" t="s">
        <v>20</v>
      </c>
      <c r="H96" s="3"/>
      <c r="I96" s="3">
        <f>COUNTIFS(INMUEBLES!$L$225:$L$251,"R",INMUEBLES!$D$225:$D$251,"EJIDAL")</f>
        <v>0</v>
      </c>
      <c r="J96" s="3">
        <f>COUNTIFS(INMUEBLES!$L$225:$L$251,"NSD",INMUEBLES!$D$225:$D$251,"EJIDAL")</f>
        <v>1</v>
      </c>
      <c r="K96" s="4">
        <f>COUNTIFS(INMUEBLES!$L$225:$L$251,"NCD",INMUEBLES!$D$225:$D$251,"EJIDAL")</f>
        <v>2</v>
      </c>
      <c r="L96" s="1"/>
    </row>
    <row r="97" spans="2:12" ht="18.75" x14ac:dyDescent="0.3">
      <c r="B97" s="1"/>
      <c r="C97" s="2" t="s">
        <v>22</v>
      </c>
      <c r="D97" s="3"/>
      <c r="E97" s="4">
        <f>COUNTIF(INMUEBLES!D225:D251,"JUICIO CIVIL")</f>
        <v>3</v>
      </c>
      <c r="F97" s="1"/>
      <c r="G97" s="8" t="s">
        <v>21</v>
      </c>
      <c r="H97" s="3"/>
      <c r="I97" s="3">
        <f>COUNTIFS(INMUEBLES!$L$225:$L$251,"R",INMUEBLES!$D$225:$D$251,"EXPROPIACIÓN")</f>
        <v>0</v>
      </c>
      <c r="J97" s="3">
        <f>COUNTIFS(INMUEBLES!$L$225:$L$251,"NSD",INMUEBLES!$D$225:$D$251,"EXPROPIACIÓN")</f>
        <v>0</v>
      </c>
      <c r="K97" s="4">
        <f>COUNTIFS(INMUEBLES!$L$225:$L$251,"NCD",INMUEBLES!$D$225:$D$251,"EXPROPIACIÓN")</f>
        <v>0</v>
      </c>
      <c r="L97" s="1"/>
    </row>
    <row r="98" spans="2:12" ht="18.75" x14ac:dyDescent="0.3">
      <c r="B98" s="1"/>
      <c r="C98" s="8" t="s">
        <v>23</v>
      </c>
      <c r="D98" s="3"/>
      <c r="E98" s="4">
        <f>COUNTIF(INMUEBLES!D225:D251,"FEDERAL")</f>
        <v>0</v>
      </c>
      <c r="F98" s="1"/>
      <c r="G98" s="2" t="s">
        <v>22</v>
      </c>
      <c r="H98" s="3"/>
      <c r="I98" s="3">
        <f>COUNTIFS(INMUEBLES!$L$225:$L$251,"R",INMUEBLES!$D$225:$D$251,"JUICIO CIVIL")</f>
        <v>2</v>
      </c>
      <c r="J98" s="3">
        <f>COUNTIFS(INMUEBLES!$L$225:$L$251,"NSD",INMUEBLES!$D$225:$D$251,"JUICIO CIVIL")</f>
        <v>0</v>
      </c>
      <c r="K98" s="4">
        <f>COUNTIFS(INMUEBLES!$L$225:$L$251,"NCD",INMUEBLES!$D$225:$D$251,"JUICIO CIVIL")</f>
        <v>1</v>
      </c>
      <c r="L98" s="1"/>
    </row>
    <row r="99" spans="2:12" ht="19.5" thickBot="1" x14ac:dyDescent="0.35">
      <c r="B99" s="1"/>
      <c r="C99" s="9"/>
      <c r="D99" s="10"/>
      <c r="E99" s="11">
        <f>SUM(E92:E98)</f>
        <v>27</v>
      </c>
      <c r="F99" s="1"/>
      <c r="G99" s="8" t="s">
        <v>23</v>
      </c>
      <c r="H99" s="3"/>
      <c r="I99" s="3">
        <f>COUNTIFS(INMUEBLES!$L$225:$L$251,"R",INMUEBLES!$D$225:$D$251,"FEDERAL")</f>
        <v>0</v>
      </c>
      <c r="J99" s="3">
        <f>COUNTIFS(INMUEBLES!$L$225:$L$251,"NSD",INMUEBLES!$D$225:$D$251,"FEDERAL")</f>
        <v>0</v>
      </c>
      <c r="K99" s="4">
        <f>COUNTIFS(INMUEBLES!$L$225:$L$251,"NCD",INMUEBLES!$D$225:$D$251,"FEDERAL")</f>
        <v>0</v>
      </c>
      <c r="L99" s="1"/>
    </row>
    <row r="100" spans="2:12" ht="18.75" x14ac:dyDescent="0.3">
      <c r="B100" s="1"/>
      <c r="C100" s="1"/>
      <c r="D100" s="1"/>
      <c r="E100" s="1"/>
      <c r="F100" s="1"/>
      <c r="G100" s="2"/>
      <c r="H100" s="3"/>
      <c r="I100" s="12">
        <f>SUM(I93:I99)</f>
        <v>4</v>
      </c>
      <c r="J100" s="12">
        <f>SUM(J93:J99)</f>
        <v>6</v>
      </c>
      <c r="K100" s="13">
        <f>SUM(K93:K99)</f>
        <v>17</v>
      </c>
      <c r="L100" s="1"/>
    </row>
    <row r="101" spans="2:12" ht="19.5" thickBot="1" x14ac:dyDescent="0.35">
      <c r="B101" s="1"/>
      <c r="C101" s="1"/>
      <c r="D101" s="1"/>
      <c r="E101" s="1"/>
      <c r="F101" s="1"/>
      <c r="G101" s="9"/>
      <c r="H101" s="10"/>
      <c r="I101" s="10"/>
      <c r="J101" s="10"/>
      <c r="K101" s="11">
        <f>K100+J100+I100</f>
        <v>27</v>
      </c>
      <c r="L101" s="1"/>
    </row>
    <row r="102" spans="2:12" ht="18.75" x14ac:dyDescent="0.3">
      <c r="B102" s="1"/>
      <c r="C102" s="1"/>
      <c r="D102" s="1"/>
      <c r="E102" s="1"/>
      <c r="F102" s="1"/>
      <c r="G102" s="1"/>
      <c r="H102" s="1"/>
      <c r="I102" s="1"/>
      <c r="J102" s="1"/>
      <c r="K102" s="1"/>
      <c r="L102" s="1"/>
    </row>
    <row r="103" spans="2:12" ht="18.75" x14ac:dyDescent="0.3">
      <c r="B103" s="1"/>
      <c r="C103" s="1"/>
      <c r="D103" s="1"/>
      <c r="E103" s="1"/>
      <c r="F103" s="1"/>
      <c r="G103" s="1"/>
      <c r="H103" s="1"/>
      <c r="I103" s="1"/>
      <c r="J103" s="1"/>
      <c r="K103" s="1"/>
      <c r="L103" s="1"/>
    </row>
    <row r="104" spans="2:12" ht="19.5" thickBot="1" x14ac:dyDescent="0.35">
      <c r="B104" s="1"/>
      <c r="C104" s="1"/>
      <c r="D104" s="1"/>
      <c r="E104" s="1"/>
      <c r="F104" s="1"/>
      <c r="G104" s="1"/>
      <c r="H104" s="1"/>
      <c r="I104" s="1"/>
      <c r="J104" s="1"/>
      <c r="K104" s="1"/>
      <c r="L104" s="1"/>
    </row>
    <row r="105" spans="2:12" ht="18.75" x14ac:dyDescent="0.3">
      <c r="B105" s="1"/>
      <c r="C105" s="145" t="s">
        <v>36</v>
      </c>
      <c r="D105" s="146"/>
      <c r="E105" s="147"/>
      <c r="F105" s="1"/>
      <c r="G105" s="145" t="s">
        <v>36</v>
      </c>
      <c r="H105" s="146"/>
      <c r="I105" s="148"/>
      <c r="J105" s="141" t="s">
        <v>297</v>
      </c>
      <c r="K105" s="142"/>
      <c r="L105" s="1"/>
    </row>
    <row r="106" spans="2:12" ht="18.75" x14ac:dyDescent="0.3">
      <c r="B106" s="1"/>
      <c r="C106" s="2" t="s">
        <v>17</v>
      </c>
      <c r="D106" s="3"/>
      <c r="E106" s="4">
        <f>COUNTIF(INMUEBLES!D252:D273,"MUNICIPAL")</f>
        <v>8</v>
      </c>
      <c r="F106" s="1"/>
      <c r="G106" s="143"/>
      <c r="H106" s="144"/>
      <c r="I106" s="5" t="s">
        <v>27</v>
      </c>
      <c r="J106" s="6" t="s">
        <v>295</v>
      </c>
      <c r="K106" s="7" t="s">
        <v>296</v>
      </c>
      <c r="L106" s="1"/>
    </row>
    <row r="107" spans="2:12" ht="18.75" x14ac:dyDescent="0.3">
      <c r="B107" s="1"/>
      <c r="C107" s="2" t="s">
        <v>18</v>
      </c>
      <c r="D107" s="3"/>
      <c r="E107" s="4">
        <f>COUNTIF(INMUEBLES!D252:D273,"PRIVADO")</f>
        <v>1</v>
      </c>
      <c r="F107" s="1"/>
      <c r="G107" s="2" t="s">
        <v>17</v>
      </c>
      <c r="H107" s="3"/>
      <c r="I107" s="3">
        <f>COUNTIFS(INMUEBLES!$L$252:$L$273,"R",INMUEBLES!$D$252:$D$273,"MUNICIPAL")</f>
        <v>0</v>
      </c>
      <c r="J107" s="3">
        <f>COUNTIFS(INMUEBLES!$L$252:$L$273,"NSD",INMUEBLES!$D$252:$D$273,"MUNICIPAL")</f>
        <v>1</v>
      </c>
      <c r="K107" s="4">
        <f>COUNTIFS(INMUEBLES!$L$252:$L$273,"NCD",INMUEBLES!$D$252:$D$273,"MUNICIPAL")</f>
        <v>7</v>
      </c>
      <c r="L107" s="1"/>
    </row>
    <row r="108" spans="2:12" ht="18.75" x14ac:dyDescent="0.3">
      <c r="B108" s="1"/>
      <c r="C108" s="2" t="s">
        <v>19</v>
      </c>
      <c r="D108" s="3"/>
      <c r="E108" s="4">
        <f>COUNTIF(INMUEBLES!D252:D273,"GOBIENRO DEL ESTADO")</f>
        <v>0</v>
      </c>
      <c r="F108" s="1"/>
      <c r="G108" s="2" t="s">
        <v>18</v>
      </c>
      <c r="H108" s="3"/>
      <c r="I108" s="3">
        <f>COUNTIFS(INMUEBLES!$L$252:$L$273,"R",INMUEBLES!$D$252:$D$273,"PRIVADO")</f>
        <v>0</v>
      </c>
      <c r="J108" s="3">
        <f>COUNTIFS(INMUEBLES!$L$252:$L$273,"NSD",INMUEBLES!$D$252:$D$273,"PRIVADO")</f>
        <v>0</v>
      </c>
      <c r="K108" s="4">
        <f>COUNTIFS(INMUEBLES!$L$252:$L$273,"NCD",INMUEBLES!$D$252:$D$273,"PRIVADO")</f>
        <v>1</v>
      </c>
      <c r="L108" s="1"/>
    </row>
    <row r="109" spans="2:12" ht="18.75" x14ac:dyDescent="0.3">
      <c r="B109" s="1"/>
      <c r="C109" s="2" t="s">
        <v>20</v>
      </c>
      <c r="D109" s="3"/>
      <c r="E109" s="4">
        <f>COUNTIF(INMUEBLES!D252:D273,"EJIDAL")</f>
        <v>13</v>
      </c>
      <c r="F109" s="1"/>
      <c r="G109" s="2" t="s">
        <v>19</v>
      </c>
      <c r="H109" s="3"/>
      <c r="I109" s="3">
        <f>COUNTIFS(INMUEBLES!$L$252:$L$273,"R",INMUEBLES!$D$252:$D$273,"GOBIERNO DEL ESTADO")</f>
        <v>0</v>
      </c>
      <c r="J109" s="3">
        <f>COUNTIFS(INMUEBLES!$L$252:$L$273,"NSD",INMUEBLES!$D$252:$D$273,"GOBIERNO DEL ESTADO")</f>
        <v>0</v>
      </c>
      <c r="K109" s="4">
        <f>COUNTIFS(INMUEBLES!$L$252:$L$273,"NCD",INMUEBLES!$D$252:$D$273,"GOBIERNO DEL ESTADO")</f>
        <v>0</v>
      </c>
      <c r="L109" s="1"/>
    </row>
    <row r="110" spans="2:12" ht="18.75" x14ac:dyDescent="0.3">
      <c r="B110" s="1"/>
      <c r="C110" s="8" t="s">
        <v>21</v>
      </c>
      <c r="D110" s="3"/>
      <c r="E110" s="4">
        <f>COUNTIF(INMUEBLES!D252:D273,"EXPROPIACIÓN")</f>
        <v>0</v>
      </c>
      <c r="F110" s="1"/>
      <c r="G110" s="2" t="s">
        <v>20</v>
      </c>
      <c r="H110" s="3"/>
      <c r="I110" s="3">
        <f>COUNTIFS(INMUEBLES!$L$252:$L$273,"R",INMUEBLES!$D$252:$D$273,"EJIDAL")</f>
        <v>0</v>
      </c>
      <c r="J110" s="3">
        <f>COUNTIFS(INMUEBLES!$L$252:$L$273,"NSD",INMUEBLES!$D$252:$D$273,"EJIDAL")</f>
        <v>5</v>
      </c>
      <c r="K110" s="4">
        <f>COUNTIFS(INMUEBLES!$L$252:$L$273,"NCD",INMUEBLES!$D$252:$D$273,"EJIDAL")</f>
        <v>8</v>
      </c>
      <c r="L110" s="1"/>
    </row>
    <row r="111" spans="2:12" ht="18.75" x14ac:dyDescent="0.3">
      <c r="B111" s="1"/>
      <c r="C111" s="2" t="s">
        <v>22</v>
      </c>
      <c r="D111" s="3"/>
      <c r="E111" s="4">
        <f>COUNTIF(INMUEBLES!D252:D273,"JUICIO CIVIL")</f>
        <v>0</v>
      </c>
      <c r="F111" s="1"/>
      <c r="G111" s="8" t="s">
        <v>21</v>
      </c>
      <c r="H111" s="3"/>
      <c r="I111" s="3">
        <f>COUNTIFS(INMUEBLES!$L$252:$L$273,"R",INMUEBLES!$D$252:$D$273,"EXPROPIACIÓN")</f>
        <v>0</v>
      </c>
      <c r="J111" s="3">
        <f>COUNTIFS(INMUEBLES!$L$252:$L$273,"NSD",INMUEBLES!$D$252:$D$273,"EXPROPIACIÓN")</f>
        <v>0</v>
      </c>
      <c r="K111" s="4">
        <f>COUNTIFS(INMUEBLES!$L$252:$L$273,"NCD",INMUEBLES!$D$252:$D$273,"EXPROPIACIÓN")</f>
        <v>0</v>
      </c>
      <c r="L111" s="1"/>
    </row>
    <row r="112" spans="2:12" ht="18.75" x14ac:dyDescent="0.3">
      <c r="B112" s="1"/>
      <c r="C112" s="8" t="s">
        <v>23</v>
      </c>
      <c r="D112" s="3"/>
      <c r="E112" s="4">
        <f>COUNTIF(INMUEBLES!D252:D273,"FEDERAL")</f>
        <v>0</v>
      </c>
      <c r="F112" s="1"/>
      <c r="G112" s="2" t="s">
        <v>22</v>
      </c>
      <c r="H112" s="3"/>
      <c r="I112" s="3">
        <f>COUNTIFS(INMUEBLES!$L$252:$L$273,"R",INMUEBLES!$D$252:$D$273,"JUICIO CIVIL")</f>
        <v>0</v>
      </c>
      <c r="J112" s="3">
        <f>COUNTIFS(INMUEBLES!$L$252:$L$273,"NSD",INMUEBLES!$D$252:$D$273,"JUICIO CIVIL")</f>
        <v>0</v>
      </c>
      <c r="K112" s="4">
        <f>COUNTIFS(INMUEBLES!$L$252:$L$273,"NCD",INMUEBLES!$D$252:$D$273,"JUICIO CIVIL")</f>
        <v>0</v>
      </c>
      <c r="L112" s="1"/>
    </row>
    <row r="113" spans="2:12" ht="19.5" thickBot="1" x14ac:dyDescent="0.35">
      <c r="B113" s="1"/>
      <c r="C113" s="9"/>
      <c r="D113" s="10"/>
      <c r="E113" s="11">
        <f>SUM(E106:E112)</f>
        <v>22</v>
      </c>
      <c r="F113" s="1"/>
      <c r="G113" s="8" t="s">
        <v>23</v>
      </c>
      <c r="H113" s="3"/>
      <c r="I113" s="3">
        <f>COUNTIFS(INMUEBLES!$L$252:$L$273,"R",INMUEBLES!$D$252:$D$273,"FEDERAL")</f>
        <v>0</v>
      </c>
      <c r="J113" s="3">
        <f>COUNTIFS(INMUEBLES!$L$252:$L$273,"NSD",INMUEBLES!$D$252:$D$273,"FEDERAL")</f>
        <v>0</v>
      </c>
      <c r="K113" s="4">
        <f>COUNTIFS(INMUEBLES!$L$252:$L$273,"NCD",INMUEBLES!$D$252:$D$273,"FEDERAL")</f>
        <v>0</v>
      </c>
      <c r="L113" s="1"/>
    </row>
    <row r="114" spans="2:12" ht="18.75" x14ac:dyDescent="0.3">
      <c r="B114" s="1"/>
      <c r="C114" s="1"/>
      <c r="D114" s="1"/>
      <c r="E114" s="1"/>
      <c r="F114" s="1"/>
      <c r="G114" s="2"/>
      <c r="H114" s="3"/>
      <c r="I114" s="12">
        <f>SUM(I107:I113)</f>
        <v>0</v>
      </c>
      <c r="J114" s="12">
        <f>SUM(J107:J113)</f>
        <v>6</v>
      </c>
      <c r="K114" s="13">
        <f>SUM(K107:K113)</f>
        <v>16</v>
      </c>
      <c r="L114" s="1"/>
    </row>
    <row r="115" spans="2:12" ht="19.5" thickBot="1" x14ac:dyDescent="0.35">
      <c r="B115" s="1"/>
      <c r="C115" s="1"/>
      <c r="D115" s="1"/>
      <c r="E115" s="1"/>
      <c r="F115" s="1"/>
      <c r="G115" s="9"/>
      <c r="H115" s="10"/>
      <c r="I115" s="10"/>
      <c r="J115" s="10"/>
      <c r="K115" s="11">
        <f>K114+J114+I114</f>
        <v>22</v>
      </c>
      <c r="L115" s="1"/>
    </row>
  </sheetData>
  <mergeCells count="33">
    <mergeCell ref="G106:H106"/>
    <mergeCell ref="G21:I21"/>
    <mergeCell ref="J21:K21"/>
    <mergeCell ref="G22:H22"/>
    <mergeCell ref="G35:I35"/>
    <mergeCell ref="J35:K35"/>
    <mergeCell ref="G36:H36"/>
    <mergeCell ref="G91:I91"/>
    <mergeCell ref="J91:K91"/>
    <mergeCell ref="G92:H92"/>
    <mergeCell ref="G105:I105"/>
    <mergeCell ref="J105:K105"/>
    <mergeCell ref="J49:K49"/>
    <mergeCell ref="G50:H50"/>
    <mergeCell ref="C91:E91"/>
    <mergeCell ref="C105:E105"/>
    <mergeCell ref="J63:K63"/>
    <mergeCell ref="G63:I63"/>
    <mergeCell ref="G64:H64"/>
    <mergeCell ref="G77:I77"/>
    <mergeCell ref="J77:K77"/>
    <mergeCell ref="G78:H78"/>
    <mergeCell ref="C35:E35"/>
    <mergeCell ref="G3:I3"/>
    <mergeCell ref="C49:E49"/>
    <mergeCell ref="C63:E63"/>
    <mergeCell ref="C77:E77"/>
    <mergeCell ref="G49:I49"/>
    <mergeCell ref="J3:K3"/>
    <mergeCell ref="G4:H4"/>
    <mergeCell ref="C3:E3"/>
    <mergeCell ref="C13:E13"/>
    <mergeCell ref="C21:E21"/>
  </mergeCell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3"/>
  <sheetViews>
    <sheetView tabSelected="1" view="pageLayout" zoomScale="91" zoomScaleNormal="87" zoomScalePageLayoutView="91" workbookViewId="0">
      <selection activeCell="D4" sqref="D4"/>
    </sheetView>
  </sheetViews>
  <sheetFormatPr baseColWidth="10" defaultRowHeight="15" x14ac:dyDescent="0.25"/>
  <cols>
    <col min="1" max="1" width="28.5703125" style="34" customWidth="1"/>
    <col min="2" max="2" width="74.42578125" style="126" customWidth="1"/>
    <col min="3" max="3" width="15.7109375" style="127" customWidth="1"/>
    <col min="4" max="4" width="16.42578125" style="34" customWidth="1"/>
    <col min="5" max="5" width="16.140625" style="34" customWidth="1"/>
    <col min="6" max="6" width="17.140625" style="34" customWidth="1"/>
    <col min="7" max="7" width="15" style="21" customWidth="1"/>
  </cols>
  <sheetData>
    <row r="1" spans="1:7" x14ac:dyDescent="0.25">
      <c r="A1" s="106"/>
      <c r="B1" s="107"/>
      <c r="C1" s="108"/>
      <c r="D1" s="109"/>
      <c r="E1" s="109"/>
      <c r="F1" s="110"/>
    </row>
    <row r="2" spans="1:7" ht="15.75" x14ac:dyDescent="0.25">
      <c r="A2" s="111"/>
      <c r="B2" s="112" t="s">
        <v>1457</v>
      </c>
      <c r="C2" s="113"/>
      <c r="D2" s="33"/>
      <c r="E2" s="114" t="s">
        <v>1448</v>
      </c>
      <c r="F2" s="115" t="s">
        <v>1464</v>
      </c>
    </row>
    <row r="3" spans="1:7" x14ac:dyDescent="0.25">
      <c r="A3" s="111"/>
      <c r="B3" s="116"/>
      <c r="C3" s="113"/>
      <c r="D3" s="33"/>
      <c r="E3" s="114" t="s">
        <v>1449</v>
      </c>
      <c r="F3" s="117">
        <v>0</v>
      </c>
    </row>
    <row r="4" spans="1:7" x14ac:dyDescent="0.25">
      <c r="A4" s="111"/>
      <c r="B4" s="118" t="s">
        <v>1458</v>
      </c>
      <c r="C4" s="113"/>
      <c r="D4" s="33"/>
      <c r="E4" s="114" t="s">
        <v>1450</v>
      </c>
      <c r="F4" s="119">
        <v>45107</v>
      </c>
    </row>
    <row r="5" spans="1:7" x14ac:dyDescent="0.25">
      <c r="A5" s="111"/>
      <c r="B5" s="116"/>
      <c r="C5" s="113"/>
      <c r="D5" s="33"/>
      <c r="E5" s="33"/>
      <c r="F5" s="120"/>
    </row>
    <row r="6" spans="1:7" x14ac:dyDescent="0.25">
      <c r="A6" s="111"/>
      <c r="B6" s="118" t="s">
        <v>1459</v>
      </c>
      <c r="C6" s="113"/>
      <c r="D6" s="33"/>
      <c r="E6" s="33"/>
      <c r="F6" s="120"/>
    </row>
    <row r="7" spans="1:7" x14ac:dyDescent="0.25">
      <c r="A7" s="111"/>
      <c r="B7" s="118"/>
      <c r="C7" s="121"/>
      <c r="D7" s="122"/>
      <c r="E7" s="33"/>
      <c r="F7" s="120"/>
    </row>
    <row r="8" spans="1:7" x14ac:dyDescent="0.25">
      <c r="A8" s="111"/>
      <c r="B8" s="118" t="s">
        <v>1724</v>
      </c>
      <c r="C8" s="121"/>
      <c r="D8" s="122"/>
      <c r="E8" s="122"/>
      <c r="F8" s="120"/>
    </row>
    <row r="9" spans="1:7" x14ac:dyDescent="0.25">
      <c r="A9" s="111"/>
      <c r="B9" s="123"/>
      <c r="C9" s="121"/>
      <c r="D9" s="122"/>
      <c r="E9" s="122"/>
      <c r="F9" s="120"/>
    </row>
    <row r="10" spans="1:7" ht="15.75" thickBot="1" x14ac:dyDescent="0.3">
      <c r="A10" s="111"/>
      <c r="B10" s="124"/>
      <c r="C10" s="113"/>
      <c r="D10" s="33"/>
      <c r="E10" s="33"/>
      <c r="F10" s="120"/>
    </row>
    <row r="11" spans="1:7" ht="15" customHeight="1" x14ac:dyDescent="0.25">
      <c r="A11" s="151" t="s">
        <v>1451</v>
      </c>
      <c r="B11" s="153" t="s">
        <v>1452</v>
      </c>
      <c r="C11" s="153" t="s">
        <v>1453</v>
      </c>
      <c r="D11" s="153" t="s">
        <v>1454</v>
      </c>
      <c r="E11" s="153" t="s">
        <v>1455</v>
      </c>
      <c r="F11" s="149" t="s">
        <v>1456</v>
      </c>
    </row>
    <row r="12" spans="1:7" s="17" customFormat="1" ht="15.75" thickBot="1" x14ac:dyDescent="0.3">
      <c r="A12" s="152"/>
      <c r="B12" s="154"/>
      <c r="C12" s="154"/>
      <c r="D12" s="154"/>
      <c r="E12" s="154"/>
      <c r="F12" s="150"/>
      <c r="G12" s="34"/>
    </row>
    <row r="13" spans="1:7" s="17" customFormat="1" ht="71.25" customHeight="1" x14ac:dyDescent="0.25">
      <c r="A13" s="105">
        <v>1</v>
      </c>
      <c r="B13" s="64" t="s">
        <v>1679</v>
      </c>
      <c r="C13" s="105">
        <v>1</v>
      </c>
      <c r="D13" s="105" t="s">
        <v>1722</v>
      </c>
      <c r="E13" s="105" t="s">
        <v>1723</v>
      </c>
      <c r="F13" s="105" t="s">
        <v>1723</v>
      </c>
      <c r="G13" s="34"/>
    </row>
    <row r="14" spans="1:7" s="17" customFormat="1" ht="62.25" customHeight="1" x14ac:dyDescent="0.25">
      <c r="A14" s="104">
        <v>2</v>
      </c>
      <c r="B14" s="25" t="s">
        <v>1465</v>
      </c>
      <c r="C14" s="104">
        <v>1</v>
      </c>
      <c r="D14" s="105" t="s">
        <v>1722</v>
      </c>
      <c r="E14" s="105" t="s">
        <v>1723</v>
      </c>
      <c r="F14" s="105" t="s">
        <v>1723</v>
      </c>
      <c r="G14" s="34"/>
    </row>
    <row r="15" spans="1:7" s="17" customFormat="1" ht="71.25" customHeight="1" x14ac:dyDescent="0.25">
      <c r="A15" s="104">
        <v>3</v>
      </c>
      <c r="B15" s="25" t="s">
        <v>1466</v>
      </c>
      <c r="C15" s="104">
        <v>1</v>
      </c>
      <c r="D15" s="105" t="s">
        <v>1722</v>
      </c>
      <c r="E15" s="105" t="s">
        <v>1723</v>
      </c>
      <c r="F15" s="105" t="s">
        <v>1723</v>
      </c>
      <c r="G15" s="34"/>
    </row>
    <row r="16" spans="1:7" s="17" customFormat="1" ht="88.5" customHeight="1" x14ac:dyDescent="0.25">
      <c r="A16" s="104">
        <v>4</v>
      </c>
      <c r="B16" s="25" t="s">
        <v>1467</v>
      </c>
      <c r="C16" s="104">
        <v>1</v>
      </c>
      <c r="D16" s="105" t="s">
        <v>1722</v>
      </c>
      <c r="E16" s="105" t="s">
        <v>1723</v>
      </c>
      <c r="F16" s="105" t="s">
        <v>1723</v>
      </c>
      <c r="G16" s="34"/>
    </row>
    <row r="17" spans="1:7" s="17" customFormat="1" ht="76.5" customHeight="1" x14ac:dyDescent="0.25">
      <c r="A17" s="104">
        <v>5</v>
      </c>
      <c r="B17" s="25" t="s">
        <v>1468</v>
      </c>
      <c r="C17" s="104">
        <v>1</v>
      </c>
      <c r="D17" s="105" t="s">
        <v>1722</v>
      </c>
      <c r="E17" s="105" t="s">
        <v>1723</v>
      </c>
      <c r="F17" s="105" t="s">
        <v>1723</v>
      </c>
      <c r="G17" s="34"/>
    </row>
    <row r="18" spans="1:7" s="17" customFormat="1" ht="78" customHeight="1" x14ac:dyDescent="0.25">
      <c r="A18" s="104">
        <v>6</v>
      </c>
      <c r="B18" s="25" t="s">
        <v>1469</v>
      </c>
      <c r="C18" s="104">
        <v>1</v>
      </c>
      <c r="D18" s="105" t="s">
        <v>1722</v>
      </c>
      <c r="E18" s="105" t="s">
        <v>1723</v>
      </c>
      <c r="F18" s="105" t="s">
        <v>1723</v>
      </c>
      <c r="G18" s="34"/>
    </row>
    <row r="19" spans="1:7" s="17" customFormat="1" ht="54.75" customHeight="1" x14ac:dyDescent="0.25">
      <c r="A19" s="104">
        <v>7</v>
      </c>
      <c r="B19" s="25" t="s">
        <v>1470</v>
      </c>
      <c r="C19" s="104">
        <v>1</v>
      </c>
      <c r="D19" s="105" t="s">
        <v>1722</v>
      </c>
      <c r="E19" s="105" t="s">
        <v>1723</v>
      </c>
      <c r="F19" s="105" t="s">
        <v>1723</v>
      </c>
      <c r="G19" s="34"/>
    </row>
    <row r="20" spans="1:7" s="17" customFormat="1" ht="51" customHeight="1" x14ac:dyDescent="0.25">
      <c r="A20" s="104">
        <v>8</v>
      </c>
      <c r="B20" s="25" t="s">
        <v>1471</v>
      </c>
      <c r="C20" s="104">
        <v>1</v>
      </c>
      <c r="D20" s="105" t="s">
        <v>1722</v>
      </c>
      <c r="E20" s="105" t="s">
        <v>1723</v>
      </c>
      <c r="F20" s="105" t="s">
        <v>1723</v>
      </c>
      <c r="G20" s="34"/>
    </row>
    <row r="21" spans="1:7" s="17" customFormat="1" ht="99.75" customHeight="1" x14ac:dyDescent="0.25">
      <c r="A21" s="104">
        <v>9</v>
      </c>
      <c r="B21" s="25" t="s">
        <v>1472</v>
      </c>
      <c r="C21" s="104">
        <v>1</v>
      </c>
      <c r="D21" s="105" t="s">
        <v>1722</v>
      </c>
      <c r="E21" s="105" t="s">
        <v>1723</v>
      </c>
      <c r="F21" s="105" t="s">
        <v>1723</v>
      </c>
      <c r="G21" s="34"/>
    </row>
    <row r="22" spans="1:7" s="17" customFormat="1" ht="64.5" customHeight="1" x14ac:dyDescent="0.25">
      <c r="A22" s="104">
        <v>10</v>
      </c>
      <c r="B22" s="25" t="s">
        <v>1473</v>
      </c>
      <c r="C22" s="104">
        <v>1</v>
      </c>
      <c r="D22" s="105" t="s">
        <v>1722</v>
      </c>
      <c r="E22" s="105" t="s">
        <v>1723</v>
      </c>
      <c r="F22" s="105" t="s">
        <v>1723</v>
      </c>
      <c r="G22" s="34"/>
    </row>
    <row r="23" spans="1:7" s="17" customFormat="1" ht="66" customHeight="1" x14ac:dyDescent="0.25">
      <c r="A23" s="104">
        <v>11</v>
      </c>
      <c r="B23" s="25" t="s">
        <v>1460</v>
      </c>
      <c r="C23" s="104">
        <v>1</v>
      </c>
      <c r="D23" s="105" t="s">
        <v>1722</v>
      </c>
      <c r="E23" s="105" t="s">
        <v>1723</v>
      </c>
      <c r="F23" s="105" t="s">
        <v>1723</v>
      </c>
      <c r="G23" s="34"/>
    </row>
    <row r="24" spans="1:7" s="17" customFormat="1" ht="65.25" customHeight="1" x14ac:dyDescent="0.25">
      <c r="A24" s="104">
        <v>12</v>
      </c>
      <c r="B24" s="25" t="s">
        <v>1474</v>
      </c>
      <c r="C24" s="104">
        <v>1</v>
      </c>
      <c r="D24" s="105" t="s">
        <v>1722</v>
      </c>
      <c r="E24" s="105" t="s">
        <v>1723</v>
      </c>
      <c r="F24" s="105" t="s">
        <v>1723</v>
      </c>
      <c r="G24" s="34"/>
    </row>
    <row r="25" spans="1:7" s="17" customFormat="1" ht="86.25" customHeight="1" x14ac:dyDescent="0.25">
      <c r="A25" s="104">
        <v>13</v>
      </c>
      <c r="B25" s="25" t="s">
        <v>1677</v>
      </c>
      <c r="C25" s="104">
        <v>1</v>
      </c>
      <c r="D25" s="105" t="s">
        <v>1722</v>
      </c>
      <c r="E25" s="105" t="s">
        <v>1723</v>
      </c>
      <c r="F25" s="105" t="s">
        <v>1723</v>
      </c>
      <c r="G25" s="34"/>
    </row>
    <row r="26" spans="1:7" s="17" customFormat="1" ht="60" x14ac:dyDescent="0.25">
      <c r="A26" s="104">
        <v>14</v>
      </c>
      <c r="B26" s="25" t="s">
        <v>1475</v>
      </c>
      <c r="C26" s="104">
        <v>1</v>
      </c>
      <c r="D26" s="105" t="s">
        <v>1722</v>
      </c>
      <c r="E26" s="105" t="s">
        <v>1723</v>
      </c>
      <c r="F26" s="105" t="s">
        <v>1723</v>
      </c>
      <c r="G26" s="34"/>
    </row>
    <row r="27" spans="1:7" s="17" customFormat="1" ht="60" x14ac:dyDescent="0.25">
      <c r="A27" s="104">
        <v>15</v>
      </c>
      <c r="B27" s="25" t="s">
        <v>1476</v>
      </c>
      <c r="C27" s="104">
        <v>1</v>
      </c>
      <c r="D27" s="105" t="s">
        <v>1722</v>
      </c>
      <c r="E27" s="105" t="s">
        <v>1723</v>
      </c>
      <c r="F27" s="105" t="s">
        <v>1723</v>
      </c>
      <c r="G27" s="34"/>
    </row>
    <row r="28" spans="1:7" s="17" customFormat="1" ht="60" x14ac:dyDescent="0.25">
      <c r="A28" s="104">
        <v>16</v>
      </c>
      <c r="B28" s="25" t="s">
        <v>1477</v>
      </c>
      <c r="C28" s="104">
        <v>1</v>
      </c>
      <c r="D28" s="105" t="s">
        <v>1722</v>
      </c>
      <c r="E28" s="105" t="s">
        <v>1723</v>
      </c>
      <c r="F28" s="105" t="s">
        <v>1723</v>
      </c>
      <c r="G28" s="34"/>
    </row>
    <row r="29" spans="1:7" s="17" customFormat="1" ht="48" x14ac:dyDescent="0.25">
      <c r="A29" s="104">
        <v>17</v>
      </c>
      <c r="B29" s="25" t="s">
        <v>1478</v>
      </c>
      <c r="C29" s="104">
        <v>1</v>
      </c>
      <c r="D29" s="105" t="s">
        <v>1722</v>
      </c>
      <c r="E29" s="105" t="s">
        <v>1723</v>
      </c>
      <c r="F29" s="105" t="s">
        <v>1723</v>
      </c>
      <c r="G29" s="34"/>
    </row>
    <row r="30" spans="1:7" s="17" customFormat="1" ht="48" x14ac:dyDescent="0.25">
      <c r="A30" s="104">
        <v>18</v>
      </c>
      <c r="B30" s="25" t="s">
        <v>1461</v>
      </c>
      <c r="C30" s="104">
        <v>1</v>
      </c>
      <c r="D30" s="105" t="s">
        <v>1722</v>
      </c>
      <c r="E30" s="105" t="s">
        <v>1723</v>
      </c>
      <c r="F30" s="105" t="s">
        <v>1723</v>
      </c>
      <c r="G30" s="34"/>
    </row>
    <row r="31" spans="1:7" s="17" customFormat="1" ht="77.25" customHeight="1" x14ac:dyDescent="0.25">
      <c r="A31" s="104">
        <v>19</v>
      </c>
      <c r="B31" s="25" t="s">
        <v>1479</v>
      </c>
      <c r="C31" s="104">
        <v>1</v>
      </c>
      <c r="D31" s="105" t="s">
        <v>1722</v>
      </c>
      <c r="E31" s="105" t="s">
        <v>1723</v>
      </c>
      <c r="F31" s="105" t="s">
        <v>1723</v>
      </c>
      <c r="G31" s="34"/>
    </row>
    <row r="32" spans="1:7" s="17" customFormat="1" ht="60" customHeight="1" x14ac:dyDescent="0.25">
      <c r="A32" s="104">
        <v>20</v>
      </c>
      <c r="B32" s="25" t="s">
        <v>1480</v>
      </c>
      <c r="C32" s="104">
        <v>1</v>
      </c>
      <c r="D32" s="105" t="s">
        <v>1722</v>
      </c>
      <c r="E32" s="105" t="s">
        <v>1723</v>
      </c>
      <c r="F32" s="105" t="s">
        <v>1723</v>
      </c>
      <c r="G32" s="34"/>
    </row>
    <row r="33" spans="1:7" s="17" customFormat="1" ht="49.5" customHeight="1" x14ac:dyDescent="0.25">
      <c r="A33" s="104">
        <v>21</v>
      </c>
      <c r="B33" s="25" t="s">
        <v>1481</v>
      </c>
      <c r="C33" s="104">
        <v>1</v>
      </c>
      <c r="D33" s="105" t="s">
        <v>1722</v>
      </c>
      <c r="E33" s="105" t="s">
        <v>1723</v>
      </c>
      <c r="F33" s="105" t="s">
        <v>1723</v>
      </c>
      <c r="G33" s="34"/>
    </row>
    <row r="34" spans="1:7" s="17" customFormat="1" ht="48.75" customHeight="1" x14ac:dyDescent="0.25">
      <c r="A34" s="104">
        <v>22</v>
      </c>
      <c r="B34" s="25" t="s">
        <v>1462</v>
      </c>
      <c r="C34" s="104">
        <v>1</v>
      </c>
      <c r="D34" s="105" t="s">
        <v>1722</v>
      </c>
      <c r="E34" s="105" t="s">
        <v>1723</v>
      </c>
      <c r="F34" s="105" t="s">
        <v>1723</v>
      </c>
      <c r="G34" s="34"/>
    </row>
    <row r="35" spans="1:7" s="17" customFormat="1" ht="48" x14ac:dyDescent="0.25">
      <c r="A35" s="104">
        <v>23</v>
      </c>
      <c r="B35" s="25" t="s">
        <v>1482</v>
      </c>
      <c r="C35" s="104">
        <v>1</v>
      </c>
      <c r="D35" s="105" t="s">
        <v>1722</v>
      </c>
      <c r="E35" s="105" t="s">
        <v>1723</v>
      </c>
      <c r="F35" s="105" t="s">
        <v>1723</v>
      </c>
      <c r="G35" s="34"/>
    </row>
    <row r="36" spans="1:7" s="17" customFormat="1" ht="72" x14ac:dyDescent="0.25">
      <c r="A36" s="104">
        <v>24</v>
      </c>
      <c r="B36" s="25" t="s">
        <v>1483</v>
      </c>
      <c r="C36" s="104">
        <v>1</v>
      </c>
      <c r="D36" s="105" t="s">
        <v>1722</v>
      </c>
      <c r="E36" s="105" t="s">
        <v>1723</v>
      </c>
      <c r="F36" s="105" t="s">
        <v>1723</v>
      </c>
      <c r="G36" s="34"/>
    </row>
    <row r="37" spans="1:7" s="17" customFormat="1" ht="48" x14ac:dyDescent="0.25">
      <c r="A37" s="104">
        <v>25</v>
      </c>
      <c r="B37" s="25" t="s">
        <v>1484</v>
      </c>
      <c r="C37" s="104">
        <v>1</v>
      </c>
      <c r="D37" s="105" t="s">
        <v>1722</v>
      </c>
      <c r="E37" s="105" t="s">
        <v>1723</v>
      </c>
      <c r="F37" s="105" t="s">
        <v>1723</v>
      </c>
      <c r="G37" s="34"/>
    </row>
    <row r="38" spans="1:7" s="17" customFormat="1" ht="87.75" customHeight="1" x14ac:dyDescent="0.25">
      <c r="A38" s="104">
        <v>26</v>
      </c>
      <c r="B38" s="25" t="s">
        <v>1485</v>
      </c>
      <c r="C38" s="104">
        <v>1</v>
      </c>
      <c r="D38" s="105" t="s">
        <v>1722</v>
      </c>
      <c r="E38" s="105" t="s">
        <v>1723</v>
      </c>
      <c r="F38" s="105" t="s">
        <v>1723</v>
      </c>
      <c r="G38" s="34"/>
    </row>
    <row r="39" spans="1:7" s="17" customFormat="1" ht="48" x14ac:dyDescent="0.25">
      <c r="A39" s="104">
        <v>27</v>
      </c>
      <c r="B39" s="25" t="s">
        <v>1486</v>
      </c>
      <c r="C39" s="104">
        <v>1</v>
      </c>
      <c r="D39" s="105" t="s">
        <v>1722</v>
      </c>
      <c r="E39" s="105" t="s">
        <v>1723</v>
      </c>
      <c r="F39" s="105" t="s">
        <v>1723</v>
      </c>
      <c r="G39" s="34"/>
    </row>
    <row r="40" spans="1:7" s="17" customFormat="1" ht="51.75" customHeight="1" x14ac:dyDescent="0.25">
      <c r="A40" s="104">
        <v>28</v>
      </c>
      <c r="B40" s="25" t="s">
        <v>1487</v>
      </c>
      <c r="C40" s="104">
        <v>1</v>
      </c>
      <c r="D40" s="105" t="s">
        <v>1722</v>
      </c>
      <c r="E40" s="105" t="s">
        <v>1723</v>
      </c>
      <c r="F40" s="105" t="s">
        <v>1723</v>
      </c>
      <c r="G40" s="34"/>
    </row>
    <row r="41" spans="1:7" s="17" customFormat="1" ht="60" x14ac:dyDescent="0.25">
      <c r="A41" s="104">
        <v>29</v>
      </c>
      <c r="B41" s="25" t="s">
        <v>1488</v>
      </c>
      <c r="C41" s="104">
        <v>1</v>
      </c>
      <c r="D41" s="105" t="s">
        <v>1722</v>
      </c>
      <c r="E41" s="105" t="s">
        <v>1723</v>
      </c>
      <c r="F41" s="105" t="s">
        <v>1723</v>
      </c>
      <c r="G41" s="34"/>
    </row>
    <row r="42" spans="1:7" s="17" customFormat="1" ht="48" x14ac:dyDescent="0.25">
      <c r="A42" s="104">
        <v>30</v>
      </c>
      <c r="B42" s="25" t="s">
        <v>1489</v>
      </c>
      <c r="C42" s="104">
        <v>1</v>
      </c>
      <c r="D42" s="105" t="s">
        <v>1722</v>
      </c>
      <c r="E42" s="105" t="s">
        <v>1723</v>
      </c>
      <c r="F42" s="105" t="s">
        <v>1723</v>
      </c>
      <c r="G42" s="34"/>
    </row>
    <row r="43" spans="1:7" s="17" customFormat="1" ht="38.25" customHeight="1" x14ac:dyDescent="0.25">
      <c r="A43" s="104">
        <v>31</v>
      </c>
      <c r="B43" s="25" t="s">
        <v>1490</v>
      </c>
      <c r="C43" s="104">
        <v>1</v>
      </c>
      <c r="D43" s="105" t="s">
        <v>1722</v>
      </c>
      <c r="E43" s="105" t="s">
        <v>1723</v>
      </c>
      <c r="F43" s="105" t="s">
        <v>1723</v>
      </c>
      <c r="G43" s="34"/>
    </row>
    <row r="44" spans="1:7" s="17" customFormat="1" ht="48" x14ac:dyDescent="0.25">
      <c r="A44" s="104">
        <v>32</v>
      </c>
      <c r="B44" s="25" t="s">
        <v>1491</v>
      </c>
      <c r="C44" s="104">
        <v>1</v>
      </c>
      <c r="D44" s="105" t="s">
        <v>1722</v>
      </c>
      <c r="E44" s="105" t="s">
        <v>1723</v>
      </c>
      <c r="F44" s="105" t="s">
        <v>1723</v>
      </c>
      <c r="G44" s="34"/>
    </row>
    <row r="45" spans="1:7" s="17" customFormat="1" ht="48" x14ac:dyDescent="0.25">
      <c r="A45" s="125">
        <v>33</v>
      </c>
      <c r="B45" s="25" t="s">
        <v>1492</v>
      </c>
      <c r="C45" s="104">
        <v>1</v>
      </c>
      <c r="D45" s="105" t="s">
        <v>1722</v>
      </c>
      <c r="E45" s="105" t="s">
        <v>1723</v>
      </c>
      <c r="F45" s="105" t="s">
        <v>1723</v>
      </c>
      <c r="G45" s="34"/>
    </row>
    <row r="46" spans="1:7" s="17" customFormat="1" ht="76.5" customHeight="1" x14ac:dyDescent="0.25">
      <c r="A46" s="125">
        <v>34</v>
      </c>
      <c r="B46" s="25" t="s">
        <v>1493</v>
      </c>
      <c r="C46" s="104">
        <v>1</v>
      </c>
      <c r="D46" s="105" t="s">
        <v>1722</v>
      </c>
      <c r="E46" s="105" t="s">
        <v>1723</v>
      </c>
      <c r="F46" s="105" t="s">
        <v>1723</v>
      </c>
      <c r="G46" s="34"/>
    </row>
    <row r="47" spans="1:7" s="17" customFormat="1" ht="48" x14ac:dyDescent="0.25">
      <c r="A47" s="125">
        <v>35</v>
      </c>
      <c r="B47" s="25" t="s">
        <v>1494</v>
      </c>
      <c r="C47" s="104">
        <v>1</v>
      </c>
      <c r="D47" s="105" t="s">
        <v>1722</v>
      </c>
      <c r="E47" s="105" t="s">
        <v>1723</v>
      </c>
      <c r="F47" s="105" t="s">
        <v>1723</v>
      </c>
      <c r="G47" s="34"/>
    </row>
    <row r="48" spans="1:7" s="17" customFormat="1" ht="51.75" customHeight="1" x14ac:dyDescent="0.25">
      <c r="A48" s="125">
        <v>36</v>
      </c>
      <c r="B48" s="25" t="s">
        <v>1716</v>
      </c>
      <c r="C48" s="104">
        <v>1</v>
      </c>
      <c r="D48" s="105" t="s">
        <v>1722</v>
      </c>
      <c r="E48" s="105" t="s">
        <v>1723</v>
      </c>
      <c r="F48" s="105" t="s">
        <v>1723</v>
      </c>
      <c r="G48" s="34"/>
    </row>
    <row r="49" spans="1:7" s="17" customFormat="1" ht="48" x14ac:dyDescent="0.25">
      <c r="A49" s="125">
        <v>37</v>
      </c>
      <c r="B49" s="25" t="s">
        <v>1495</v>
      </c>
      <c r="C49" s="104">
        <v>1</v>
      </c>
      <c r="D49" s="105" t="s">
        <v>1722</v>
      </c>
      <c r="E49" s="105" t="s">
        <v>1723</v>
      </c>
      <c r="F49" s="105" t="s">
        <v>1723</v>
      </c>
      <c r="G49" s="34"/>
    </row>
    <row r="50" spans="1:7" s="17" customFormat="1" ht="48" x14ac:dyDescent="0.25">
      <c r="A50" s="125">
        <v>38</v>
      </c>
      <c r="B50" s="25" t="s">
        <v>1496</v>
      </c>
      <c r="C50" s="104">
        <v>1</v>
      </c>
      <c r="D50" s="105" t="s">
        <v>1722</v>
      </c>
      <c r="E50" s="105" t="s">
        <v>1723</v>
      </c>
      <c r="F50" s="105" t="s">
        <v>1723</v>
      </c>
      <c r="G50" s="34"/>
    </row>
    <row r="51" spans="1:7" s="17" customFormat="1" ht="84" customHeight="1" x14ac:dyDescent="0.25">
      <c r="A51" s="125">
        <v>39</v>
      </c>
      <c r="B51" s="25" t="s">
        <v>1497</v>
      </c>
      <c r="C51" s="104">
        <v>1</v>
      </c>
      <c r="D51" s="105" t="s">
        <v>1722</v>
      </c>
      <c r="E51" s="105" t="s">
        <v>1723</v>
      </c>
      <c r="F51" s="105" t="s">
        <v>1723</v>
      </c>
      <c r="G51" s="34"/>
    </row>
    <row r="52" spans="1:7" s="17" customFormat="1" ht="62.25" customHeight="1" x14ac:dyDescent="0.25">
      <c r="A52" s="125">
        <v>40</v>
      </c>
      <c r="B52" s="25" t="s">
        <v>1498</v>
      </c>
      <c r="C52" s="104">
        <v>1</v>
      </c>
      <c r="D52" s="105" t="s">
        <v>1722</v>
      </c>
      <c r="E52" s="105" t="s">
        <v>1723</v>
      </c>
      <c r="F52" s="105" t="s">
        <v>1723</v>
      </c>
      <c r="G52" s="34"/>
    </row>
    <row r="53" spans="1:7" s="17" customFormat="1" ht="72" x14ac:dyDescent="0.25">
      <c r="A53" s="125">
        <v>41</v>
      </c>
      <c r="B53" s="25" t="s">
        <v>1499</v>
      </c>
      <c r="C53" s="104">
        <v>1</v>
      </c>
      <c r="D53" s="105" t="s">
        <v>1722</v>
      </c>
      <c r="E53" s="105" t="s">
        <v>1723</v>
      </c>
      <c r="F53" s="105" t="s">
        <v>1723</v>
      </c>
      <c r="G53" s="34"/>
    </row>
    <row r="54" spans="1:7" s="17" customFormat="1" ht="48" x14ac:dyDescent="0.25">
      <c r="A54" s="125">
        <v>42</v>
      </c>
      <c r="B54" s="25" t="s">
        <v>1500</v>
      </c>
      <c r="C54" s="104">
        <v>1</v>
      </c>
      <c r="D54" s="105" t="s">
        <v>1722</v>
      </c>
      <c r="E54" s="105" t="s">
        <v>1723</v>
      </c>
      <c r="F54" s="105" t="s">
        <v>1723</v>
      </c>
      <c r="G54" s="34"/>
    </row>
    <row r="55" spans="1:7" s="17" customFormat="1" ht="72" x14ac:dyDescent="0.25">
      <c r="A55" s="125">
        <v>43</v>
      </c>
      <c r="B55" s="25" t="s">
        <v>1501</v>
      </c>
      <c r="C55" s="104">
        <v>1</v>
      </c>
      <c r="D55" s="105" t="s">
        <v>1722</v>
      </c>
      <c r="E55" s="105" t="s">
        <v>1723</v>
      </c>
      <c r="F55" s="105" t="s">
        <v>1723</v>
      </c>
      <c r="G55" s="34"/>
    </row>
    <row r="56" spans="1:7" s="17" customFormat="1" ht="60" x14ac:dyDescent="0.25">
      <c r="A56" s="125">
        <v>44</v>
      </c>
      <c r="B56" s="25" t="s">
        <v>1502</v>
      </c>
      <c r="C56" s="104">
        <v>1</v>
      </c>
      <c r="D56" s="105" t="s">
        <v>1722</v>
      </c>
      <c r="E56" s="105" t="s">
        <v>1723</v>
      </c>
      <c r="F56" s="105" t="s">
        <v>1723</v>
      </c>
      <c r="G56" s="34"/>
    </row>
    <row r="57" spans="1:7" s="17" customFormat="1" ht="60" x14ac:dyDescent="0.25">
      <c r="A57" s="125">
        <v>45</v>
      </c>
      <c r="B57" s="25" t="s">
        <v>1503</v>
      </c>
      <c r="C57" s="104">
        <v>1</v>
      </c>
      <c r="D57" s="105" t="s">
        <v>1722</v>
      </c>
      <c r="E57" s="105" t="s">
        <v>1723</v>
      </c>
      <c r="F57" s="105" t="s">
        <v>1723</v>
      </c>
      <c r="G57" s="34"/>
    </row>
    <row r="58" spans="1:7" s="17" customFormat="1" ht="60" x14ac:dyDescent="0.25">
      <c r="A58" s="125">
        <v>46</v>
      </c>
      <c r="B58" s="25" t="s">
        <v>1504</v>
      </c>
      <c r="C58" s="104">
        <v>1</v>
      </c>
      <c r="D58" s="105" t="s">
        <v>1722</v>
      </c>
      <c r="E58" s="105" t="s">
        <v>1723</v>
      </c>
      <c r="F58" s="105" t="s">
        <v>1723</v>
      </c>
      <c r="G58" s="34"/>
    </row>
    <row r="59" spans="1:7" s="17" customFormat="1" ht="48" x14ac:dyDescent="0.25">
      <c r="A59" s="125">
        <v>47</v>
      </c>
      <c r="B59" s="25" t="s">
        <v>1505</v>
      </c>
      <c r="C59" s="104">
        <v>1</v>
      </c>
      <c r="D59" s="105" t="s">
        <v>1722</v>
      </c>
      <c r="E59" s="105" t="s">
        <v>1723</v>
      </c>
      <c r="F59" s="105" t="s">
        <v>1723</v>
      </c>
      <c r="G59" s="34"/>
    </row>
    <row r="60" spans="1:7" s="17" customFormat="1" ht="48" x14ac:dyDescent="0.25">
      <c r="A60" s="125">
        <v>48</v>
      </c>
      <c r="B60" s="25" t="s">
        <v>1506</v>
      </c>
      <c r="C60" s="104">
        <v>1</v>
      </c>
      <c r="D60" s="105" t="s">
        <v>1722</v>
      </c>
      <c r="E60" s="105" t="s">
        <v>1723</v>
      </c>
      <c r="F60" s="105" t="s">
        <v>1723</v>
      </c>
      <c r="G60" s="34"/>
    </row>
    <row r="61" spans="1:7" s="17" customFormat="1" ht="48" x14ac:dyDescent="0.25">
      <c r="A61" s="125">
        <v>49</v>
      </c>
      <c r="B61" s="25" t="s">
        <v>1507</v>
      </c>
      <c r="C61" s="104">
        <v>1</v>
      </c>
      <c r="D61" s="105" t="s">
        <v>1722</v>
      </c>
      <c r="E61" s="105" t="s">
        <v>1723</v>
      </c>
      <c r="F61" s="105" t="s">
        <v>1723</v>
      </c>
      <c r="G61" s="34"/>
    </row>
    <row r="62" spans="1:7" s="17" customFormat="1" ht="64.5" customHeight="1" x14ac:dyDescent="0.25">
      <c r="A62" s="125">
        <v>50</v>
      </c>
      <c r="B62" s="25" t="s">
        <v>1508</v>
      </c>
      <c r="C62" s="104">
        <v>1</v>
      </c>
      <c r="D62" s="105" t="s">
        <v>1722</v>
      </c>
      <c r="E62" s="105" t="s">
        <v>1723</v>
      </c>
      <c r="F62" s="105" t="s">
        <v>1723</v>
      </c>
      <c r="G62" s="34"/>
    </row>
    <row r="63" spans="1:7" s="17" customFormat="1" ht="51.75" customHeight="1" x14ac:dyDescent="0.25">
      <c r="A63" s="125">
        <v>51</v>
      </c>
      <c r="B63" s="25" t="s">
        <v>1509</v>
      </c>
      <c r="C63" s="104">
        <v>1</v>
      </c>
      <c r="D63" s="105" t="s">
        <v>1722</v>
      </c>
      <c r="E63" s="105" t="s">
        <v>1723</v>
      </c>
      <c r="F63" s="105" t="s">
        <v>1723</v>
      </c>
      <c r="G63" s="34"/>
    </row>
    <row r="64" spans="1:7" s="17" customFormat="1" ht="48" x14ac:dyDescent="0.25">
      <c r="A64" s="125">
        <v>52</v>
      </c>
      <c r="B64" s="25" t="s">
        <v>1678</v>
      </c>
      <c r="C64" s="104">
        <v>1</v>
      </c>
      <c r="D64" s="105" t="s">
        <v>1722</v>
      </c>
      <c r="E64" s="105" t="s">
        <v>1723</v>
      </c>
      <c r="F64" s="105" t="s">
        <v>1723</v>
      </c>
      <c r="G64" s="34"/>
    </row>
    <row r="65" spans="1:7" s="17" customFormat="1" ht="75.75" customHeight="1" x14ac:dyDescent="0.25">
      <c r="A65" s="125">
        <v>53</v>
      </c>
      <c r="B65" s="25" t="s">
        <v>1510</v>
      </c>
      <c r="C65" s="104">
        <v>1</v>
      </c>
      <c r="D65" s="105" t="s">
        <v>1722</v>
      </c>
      <c r="E65" s="105" t="s">
        <v>1723</v>
      </c>
      <c r="F65" s="105" t="s">
        <v>1723</v>
      </c>
      <c r="G65" s="34"/>
    </row>
    <row r="66" spans="1:7" s="17" customFormat="1" ht="72" x14ac:dyDescent="0.25">
      <c r="A66" s="125">
        <v>54</v>
      </c>
      <c r="B66" s="25" t="s">
        <v>1511</v>
      </c>
      <c r="C66" s="104">
        <v>1</v>
      </c>
      <c r="D66" s="105" t="s">
        <v>1722</v>
      </c>
      <c r="E66" s="105" t="s">
        <v>1723</v>
      </c>
      <c r="F66" s="105" t="s">
        <v>1723</v>
      </c>
      <c r="G66" s="34"/>
    </row>
    <row r="67" spans="1:7" s="17" customFormat="1" ht="48" x14ac:dyDescent="0.25">
      <c r="A67" s="125">
        <v>55</v>
      </c>
      <c r="B67" s="25" t="s">
        <v>1512</v>
      </c>
      <c r="C67" s="104">
        <v>1</v>
      </c>
      <c r="D67" s="105" t="s">
        <v>1722</v>
      </c>
      <c r="E67" s="105" t="s">
        <v>1723</v>
      </c>
      <c r="F67" s="105" t="s">
        <v>1723</v>
      </c>
      <c r="G67" s="34"/>
    </row>
    <row r="68" spans="1:7" s="17" customFormat="1" ht="74.25" customHeight="1" x14ac:dyDescent="0.25">
      <c r="A68" s="125">
        <v>56</v>
      </c>
      <c r="B68" s="25" t="s">
        <v>1513</v>
      </c>
      <c r="C68" s="104">
        <v>1</v>
      </c>
      <c r="D68" s="105" t="s">
        <v>1722</v>
      </c>
      <c r="E68" s="105" t="s">
        <v>1723</v>
      </c>
      <c r="F68" s="105" t="s">
        <v>1723</v>
      </c>
      <c r="G68" s="34"/>
    </row>
    <row r="69" spans="1:7" s="17" customFormat="1" ht="85.5" customHeight="1" x14ac:dyDescent="0.25">
      <c r="A69" s="125">
        <v>57</v>
      </c>
      <c r="B69" s="25" t="s">
        <v>1514</v>
      </c>
      <c r="C69" s="104">
        <v>1</v>
      </c>
      <c r="D69" s="105" t="s">
        <v>1722</v>
      </c>
      <c r="E69" s="105" t="s">
        <v>1723</v>
      </c>
      <c r="F69" s="105" t="s">
        <v>1723</v>
      </c>
      <c r="G69" s="34"/>
    </row>
    <row r="70" spans="1:7" s="17" customFormat="1" ht="73.5" customHeight="1" x14ac:dyDescent="0.25">
      <c r="A70" s="125">
        <v>58</v>
      </c>
      <c r="B70" s="25" t="s">
        <v>1515</v>
      </c>
      <c r="C70" s="104">
        <v>1</v>
      </c>
      <c r="D70" s="105" t="s">
        <v>1722</v>
      </c>
      <c r="E70" s="105" t="s">
        <v>1723</v>
      </c>
      <c r="F70" s="105" t="s">
        <v>1723</v>
      </c>
      <c r="G70" s="34"/>
    </row>
    <row r="71" spans="1:7" s="17" customFormat="1" ht="61.5" customHeight="1" x14ac:dyDescent="0.25">
      <c r="A71" s="125">
        <v>59</v>
      </c>
      <c r="B71" s="25" t="s">
        <v>1516</v>
      </c>
      <c r="C71" s="104">
        <v>1</v>
      </c>
      <c r="D71" s="105" t="s">
        <v>1722</v>
      </c>
      <c r="E71" s="105" t="s">
        <v>1723</v>
      </c>
      <c r="F71" s="105" t="s">
        <v>1723</v>
      </c>
      <c r="G71" s="34"/>
    </row>
    <row r="72" spans="1:7" s="17" customFormat="1" ht="75.75" customHeight="1" x14ac:dyDescent="0.25">
      <c r="A72" s="125">
        <v>60</v>
      </c>
      <c r="B72" s="25" t="s">
        <v>1517</v>
      </c>
      <c r="C72" s="104">
        <v>1</v>
      </c>
      <c r="D72" s="105" t="s">
        <v>1722</v>
      </c>
      <c r="E72" s="105" t="s">
        <v>1723</v>
      </c>
      <c r="F72" s="105" t="s">
        <v>1723</v>
      </c>
      <c r="G72" s="34"/>
    </row>
    <row r="73" spans="1:7" s="17" customFormat="1" ht="60" customHeight="1" x14ac:dyDescent="0.25">
      <c r="A73" s="125">
        <v>61</v>
      </c>
      <c r="B73" s="25" t="s">
        <v>1518</v>
      </c>
      <c r="C73" s="104">
        <v>1</v>
      </c>
      <c r="D73" s="105" t="s">
        <v>1722</v>
      </c>
      <c r="E73" s="105" t="s">
        <v>1723</v>
      </c>
      <c r="F73" s="105" t="s">
        <v>1723</v>
      </c>
      <c r="G73" s="34"/>
    </row>
    <row r="74" spans="1:7" s="17" customFormat="1" ht="60" customHeight="1" x14ac:dyDescent="0.25">
      <c r="A74" s="125">
        <v>62</v>
      </c>
      <c r="B74" s="25" t="s">
        <v>1519</v>
      </c>
      <c r="C74" s="104">
        <v>1</v>
      </c>
      <c r="D74" s="105" t="s">
        <v>1722</v>
      </c>
      <c r="E74" s="105" t="s">
        <v>1723</v>
      </c>
      <c r="F74" s="105" t="s">
        <v>1723</v>
      </c>
      <c r="G74" s="34"/>
    </row>
    <row r="75" spans="1:7" s="17" customFormat="1" ht="53.25" customHeight="1" x14ac:dyDescent="0.25">
      <c r="A75" s="125">
        <v>63</v>
      </c>
      <c r="B75" s="25" t="s">
        <v>1520</v>
      </c>
      <c r="C75" s="104">
        <v>1</v>
      </c>
      <c r="D75" s="105" t="s">
        <v>1722</v>
      </c>
      <c r="E75" s="105" t="s">
        <v>1723</v>
      </c>
      <c r="F75" s="105" t="s">
        <v>1723</v>
      </c>
      <c r="G75" s="34"/>
    </row>
    <row r="76" spans="1:7" s="17" customFormat="1" ht="63.75" customHeight="1" x14ac:dyDescent="0.25">
      <c r="A76" s="125">
        <v>64</v>
      </c>
      <c r="B76" s="25" t="s">
        <v>1521</v>
      </c>
      <c r="C76" s="104">
        <v>1</v>
      </c>
      <c r="D76" s="105" t="s">
        <v>1722</v>
      </c>
      <c r="E76" s="105" t="s">
        <v>1723</v>
      </c>
      <c r="F76" s="105" t="s">
        <v>1723</v>
      </c>
      <c r="G76" s="34"/>
    </row>
    <row r="77" spans="1:7" s="17" customFormat="1" ht="60" x14ac:dyDescent="0.25">
      <c r="A77" s="125">
        <v>65</v>
      </c>
      <c r="B77" s="25" t="s">
        <v>1522</v>
      </c>
      <c r="C77" s="104">
        <v>1</v>
      </c>
      <c r="D77" s="105" t="s">
        <v>1722</v>
      </c>
      <c r="E77" s="105" t="s">
        <v>1723</v>
      </c>
      <c r="F77" s="105" t="s">
        <v>1723</v>
      </c>
      <c r="G77" s="34"/>
    </row>
    <row r="78" spans="1:7" s="17" customFormat="1" ht="48" x14ac:dyDescent="0.25">
      <c r="A78" s="125">
        <v>66</v>
      </c>
      <c r="B78" s="25" t="s">
        <v>1523</v>
      </c>
      <c r="C78" s="104">
        <v>1</v>
      </c>
      <c r="D78" s="105" t="s">
        <v>1722</v>
      </c>
      <c r="E78" s="105" t="s">
        <v>1723</v>
      </c>
      <c r="F78" s="105" t="s">
        <v>1723</v>
      </c>
      <c r="G78" s="34"/>
    </row>
    <row r="79" spans="1:7" s="17" customFormat="1" ht="60.75" customHeight="1" x14ac:dyDescent="0.25">
      <c r="A79" s="125">
        <v>67</v>
      </c>
      <c r="B79" s="25" t="s">
        <v>1524</v>
      </c>
      <c r="C79" s="104">
        <v>1</v>
      </c>
      <c r="D79" s="105" t="s">
        <v>1722</v>
      </c>
      <c r="E79" s="105" t="s">
        <v>1723</v>
      </c>
      <c r="F79" s="105" t="s">
        <v>1723</v>
      </c>
      <c r="G79" s="34"/>
    </row>
    <row r="80" spans="1:7" s="17" customFormat="1" ht="48" x14ac:dyDescent="0.25">
      <c r="A80" s="125">
        <v>68</v>
      </c>
      <c r="B80" s="25" t="s">
        <v>1525</v>
      </c>
      <c r="C80" s="104">
        <v>1</v>
      </c>
      <c r="D80" s="105" t="s">
        <v>1722</v>
      </c>
      <c r="E80" s="105" t="s">
        <v>1723</v>
      </c>
      <c r="F80" s="105" t="s">
        <v>1723</v>
      </c>
      <c r="G80" s="34"/>
    </row>
    <row r="81" spans="1:7" s="17" customFormat="1" ht="48" x14ac:dyDescent="0.25">
      <c r="A81" s="125">
        <v>69</v>
      </c>
      <c r="B81" s="25" t="s">
        <v>1526</v>
      </c>
      <c r="C81" s="104">
        <v>1</v>
      </c>
      <c r="D81" s="105" t="s">
        <v>1722</v>
      </c>
      <c r="E81" s="105" t="s">
        <v>1723</v>
      </c>
      <c r="F81" s="105" t="s">
        <v>1723</v>
      </c>
      <c r="G81" s="34"/>
    </row>
    <row r="82" spans="1:7" s="17" customFormat="1" ht="72" x14ac:dyDescent="0.25">
      <c r="A82" s="125">
        <v>70</v>
      </c>
      <c r="B82" s="25" t="s">
        <v>1527</v>
      </c>
      <c r="C82" s="104">
        <v>1</v>
      </c>
      <c r="D82" s="105" t="s">
        <v>1722</v>
      </c>
      <c r="E82" s="105" t="s">
        <v>1723</v>
      </c>
      <c r="F82" s="105" t="s">
        <v>1723</v>
      </c>
      <c r="G82" s="34"/>
    </row>
    <row r="83" spans="1:7" s="17" customFormat="1" ht="74.25" customHeight="1" x14ac:dyDescent="0.25">
      <c r="A83" s="125">
        <v>71</v>
      </c>
      <c r="B83" s="25" t="s">
        <v>1528</v>
      </c>
      <c r="C83" s="104">
        <v>1</v>
      </c>
      <c r="D83" s="105" t="s">
        <v>1722</v>
      </c>
      <c r="E83" s="105" t="s">
        <v>1723</v>
      </c>
      <c r="F83" s="105" t="s">
        <v>1723</v>
      </c>
      <c r="G83" s="34"/>
    </row>
    <row r="84" spans="1:7" s="17" customFormat="1" ht="82.5" customHeight="1" x14ac:dyDescent="0.25">
      <c r="A84" s="125">
        <v>72</v>
      </c>
      <c r="B84" s="25" t="s">
        <v>1529</v>
      </c>
      <c r="C84" s="104">
        <v>1</v>
      </c>
      <c r="D84" s="105" t="s">
        <v>1722</v>
      </c>
      <c r="E84" s="105" t="s">
        <v>1723</v>
      </c>
      <c r="F84" s="105" t="s">
        <v>1723</v>
      </c>
      <c r="G84" s="34"/>
    </row>
    <row r="85" spans="1:7" s="17" customFormat="1" ht="48" x14ac:dyDescent="0.25">
      <c r="A85" s="125">
        <v>73</v>
      </c>
      <c r="B85" s="25" t="s">
        <v>1530</v>
      </c>
      <c r="C85" s="104">
        <v>1</v>
      </c>
      <c r="D85" s="105" t="s">
        <v>1722</v>
      </c>
      <c r="E85" s="105" t="s">
        <v>1723</v>
      </c>
      <c r="F85" s="105" t="s">
        <v>1723</v>
      </c>
      <c r="G85" s="34"/>
    </row>
    <row r="86" spans="1:7" s="17" customFormat="1" ht="48" x14ac:dyDescent="0.25">
      <c r="A86" s="125">
        <v>74</v>
      </c>
      <c r="B86" s="25" t="s">
        <v>1531</v>
      </c>
      <c r="C86" s="104">
        <v>1</v>
      </c>
      <c r="D86" s="105" t="s">
        <v>1722</v>
      </c>
      <c r="E86" s="105" t="s">
        <v>1723</v>
      </c>
      <c r="F86" s="105" t="s">
        <v>1723</v>
      </c>
      <c r="G86" s="34"/>
    </row>
    <row r="87" spans="1:7" s="17" customFormat="1" ht="48" x14ac:dyDescent="0.25">
      <c r="A87" s="125">
        <v>75</v>
      </c>
      <c r="B87" s="25" t="s">
        <v>1532</v>
      </c>
      <c r="C87" s="104">
        <v>1</v>
      </c>
      <c r="D87" s="105" t="s">
        <v>1722</v>
      </c>
      <c r="E87" s="105" t="s">
        <v>1723</v>
      </c>
      <c r="F87" s="105" t="s">
        <v>1723</v>
      </c>
      <c r="G87" s="34"/>
    </row>
    <row r="88" spans="1:7" s="17" customFormat="1" ht="48" x14ac:dyDescent="0.25">
      <c r="A88" s="125">
        <v>76</v>
      </c>
      <c r="B88" s="25" t="s">
        <v>1533</v>
      </c>
      <c r="C88" s="104">
        <v>1</v>
      </c>
      <c r="D88" s="105" t="s">
        <v>1722</v>
      </c>
      <c r="E88" s="105" t="s">
        <v>1723</v>
      </c>
      <c r="F88" s="105" t="s">
        <v>1723</v>
      </c>
      <c r="G88" s="34"/>
    </row>
    <row r="89" spans="1:7" s="17" customFormat="1" ht="48.75" customHeight="1" x14ac:dyDescent="0.25">
      <c r="A89" s="125">
        <v>77</v>
      </c>
      <c r="B89" s="25" t="s">
        <v>1534</v>
      </c>
      <c r="C89" s="104">
        <v>1</v>
      </c>
      <c r="D89" s="105" t="s">
        <v>1722</v>
      </c>
      <c r="E89" s="105" t="s">
        <v>1723</v>
      </c>
      <c r="F89" s="105" t="s">
        <v>1723</v>
      </c>
      <c r="G89" s="34"/>
    </row>
    <row r="90" spans="1:7" s="17" customFormat="1" ht="61.5" customHeight="1" x14ac:dyDescent="0.25">
      <c r="A90" s="125">
        <v>78</v>
      </c>
      <c r="B90" s="25" t="s">
        <v>1535</v>
      </c>
      <c r="C90" s="104">
        <v>1</v>
      </c>
      <c r="D90" s="105" t="s">
        <v>1722</v>
      </c>
      <c r="E90" s="105" t="s">
        <v>1723</v>
      </c>
      <c r="F90" s="105" t="s">
        <v>1723</v>
      </c>
      <c r="G90" s="34"/>
    </row>
    <row r="91" spans="1:7" s="17" customFormat="1" ht="62.25" customHeight="1" x14ac:dyDescent="0.25">
      <c r="A91" s="125">
        <v>79</v>
      </c>
      <c r="B91" s="25" t="s">
        <v>1536</v>
      </c>
      <c r="C91" s="104">
        <v>1</v>
      </c>
      <c r="D91" s="105" t="s">
        <v>1722</v>
      </c>
      <c r="E91" s="105" t="s">
        <v>1723</v>
      </c>
      <c r="F91" s="105" t="s">
        <v>1723</v>
      </c>
      <c r="G91" s="34"/>
    </row>
    <row r="92" spans="1:7" s="17" customFormat="1" ht="50.25" customHeight="1" x14ac:dyDescent="0.25">
      <c r="A92" s="125">
        <v>80</v>
      </c>
      <c r="B92" s="25" t="s">
        <v>1537</v>
      </c>
      <c r="C92" s="104">
        <v>1</v>
      </c>
      <c r="D92" s="105" t="s">
        <v>1722</v>
      </c>
      <c r="E92" s="105" t="s">
        <v>1723</v>
      </c>
      <c r="F92" s="105" t="s">
        <v>1723</v>
      </c>
      <c r="G92" s="34"/>
    </row>
    <row r="93" spans="1:7" s="17" customFormat="1" ht="48" x14ac:dyDescent="0.25">
      <c r="A93" s="125">
        <v>81</v>
      </c>
      <c r="B93" s="25" t="s">
        <v>1538</v>
      </c>
      <c r="C93" s="104">
        <v>1</v>
      </c>
      <c r="D93" s="105" t="s">
        <v>1722</v>
      </c>
      <c r="E93" s="105" t="s">
        <v>1723</v>
      </c>
      <c r="F93" s="105" t="s">
        <v>1723</v>
      </c>
      <c r="G93" s="34"/>
    </row>
    <row r="94" spans="1:7" s="17" customFormat="1" ht="48" x14ac:dyDescent="0.25">
      <c r="A94" s="125">
        <v>82</v>
      </c>
      <c r="B94" s="25" t="s">
        <v>1539</v>
      </c>
      <c r="C94" s="104">
        <v>1</v>
      </c>
      <c r="D94" s="105" t="s">
        <v>1722</v>
      </c>
      <c r="E94" s="105" t="s">
        <v>1723</v>
      </c>
      <c r="F94" s="105" t="s">
        <v>1723</v>
      </c>
      <c r="G94" s="34"/>
    </row>
    <row r="95" spans="1:7" s="17" customFormat="1" ht="72.75" customHeight="1" x14ac:dyDescent="0.25">
      <c r="A95" s="125">
        <v>83</v>
      </c>
      <c r="B95" s="25" t="s">
        <v>1540</v>
      </c>
      <c r="C95" s="104">
        <v>1</v>
      </c>
      <c r="D95" s="105" t="s">
        <v>1722</v>
      </c>
      <c r="E95" s="105" t="s">
        <v>1723</v>
      </c>
      <c r="F95" s="105" t="s">
        <v>1723</v>
      </c>
      <c r="G95" s="34"/>
    </row>
    <row r="96" spans="1:7" s="17" customFormat="1" ht="74.25" customHeight="1" x14ac:dyDescent="0.25">
      <c r="A96" s="125">
        <v>84</v>
      </c>
      <c r="B96" s="25" t="s">
        <v>1541</v>
      </c>
      <c r="C96" s="104">
        <v>1</v>
      </c>
      <c r="D96" s="105" t="s">
        <v>1722</v>
      </c>
      <c r="E96" s="105" t="s">
        <v>1723</v>
      </c>
      <c r="F96" s="105" t="s">
        <v>1723</v>
      </c>
      <c r="G96" s="34"/>
    </row>
    <row r="97" spans="1:7" s="17" customFormat="1" ht="48" x14ac:dyDescent="0.25">
      <c r="A97" s="125">
        <v>85</v>
      </c>
      <c r="B97" s="25" t="s">
        <v>1542</v>
      </c>
      <c r="C97" s="104">
        <v>1</v>
      </c>
      <c r="D97" s="105" t="s">
        <v>1722</v>
      </c>
      <c r="E97" s="105" t="s">
        <v>1723</v>
      </c>
      <c r="F97" s="105" t="s">
        <v>1723</v>
      </c>
      <c r="G97" s="34"/>
    </row>
    <row r="98" spans="1:7" s="17" customFormat="1" ht="48" x14ac:dyDescent="0.25">
      <c r="A98" s="125">
        <v>86</v>
      </c>
      <c r="B98" s="25" t="s">
        <v>1543</v>
      </c>
      <c r="C98" s="104">
        <v>1</v>
      </c>
      <c r="D98" s="105" t="s">
        <v>1722</v>
      </c>
      <c r="E98" s="105" t="s">
        <v>1723</v>
      </c>
      <c r="F98" s="105" t="s">
        <v>1723</v>
      </c>
      <c r="G98" s="34"/>
    </row>
    <row r="99" spans="1:7" s="17" customFormat="1" ht="50.25" customHeight="1" x14ac:dyDescent="0.25">
      <c r="A99" s="125">
        <v>87</v>
      </c>
      <c r="B99" s="25" t="s">
        <v>1544</v>
      </c>
      <c r="C99" s="104">
        <v>1</v>
      </c>
      <c r="D99" s="105" t="s">
        <v>1722</v>
      </c>
      <c r="E99" s="105" t="s">
        <v>1723</v>
      </c>
      <c r="F99" s="105" t="s">
        <v>1723</v>
      </c>
      <c r="G99" s="34"/>
    </row>
    <row r="100" spans="1:7" s="17" customFormat="1" ht="48" x14ac:dyDescent="0.25">
      <c r="A100" s="125">
        <v>88</v>
      </c>
      <c r="B100" s="25" t="s">
        <v>1545</v>
      </c>
      <c r="C100" s="104">
        <v>1</v>
      </c>
      <c r="D100" s="105" t="s">
        <v>1722</v>
      </c>
      <c r="E100" s="105" t="s">
        <v>1723</v>
      </c>
      <c r="F100" s="105" t="s">
        <v>1723</v>
      </c>
      <c r="G100" s="34"/>
    </row>
    <row r="101" spans="1:7" s="17" customFormat="1" ht="48" x14ac:dyDescent="0.25">
      <c r="A101" s="125">
        <v>89</v>
      </c>
      <c r="B101" s="25" t="s">
        <v>1546</v>
      </c>
      <c r="C101" s="104">
        <v>1</v>
      </c>
      <c r="D101" s="105" t="s">
        <v>1722</v>
      </c>
      <c r="E101" s="105" t="s">
        <v>1723</v>
      </c>
      <c r="F101" s="105" t="s">
        <v>1723</v>
      </c>
      <c r="G101" s="34"/>
    </row>
    <row r="102" spans="1:7" s="17" customFormat="1" ht="60" x14ac:dyDescent="0.25">
      <c r="A102" s="125">
        <v>90</v>
      </c>
      <c r="B102" s="25" t="s">
        <v>1547</v>
      </c>
      <c r="C102" s="104">
        <v>1</v>
      </c>
      <c r="D102" s="105" t="s">
        <v>1722</v>
      </c>
      <c r="E102" s="105" t="s">
        <v>1723</v>
      </c>
      <c r="F102" s="105" t="s">
        <v>1723</v>
      </c>
      <c r="G102" s="34"/>
    </row>
    <row r="103" spans="1:7" s="17" customFormat="1" ht="48" x14ac:dyDescent="0.25">
      <c r="A103" s="125">
        <v>91</v>
      </c>
      <c r="B103" s="25" t="s">
        <v>1548</v>
      </c>
      <c r="C103" s="104">
        <v>1</v>
      </c>
      <c r="D103" s="105" t="s">
        <v>1722</v>
      </c>
      <c r="E103" s="105" t="s">
        <v>1723</v>
      </c>
      <c r="F103" s="105" t="s">
        <v>1723</v>
      </c>
      <c r="G103" s="34"/>
    </row>
    <row r="104" spans="1:7" s="17" customFormat="1" ht="51" customHeight="1" x14ac:dyDescent="0.25">
      <c r="A104" s="125">
        <v>92</v>
      </c>
      <c r="B104" s="25" t="s">
        <v>1549</v>
      </c>
      <c r="C104" s="104">
        <v>1</v>
      </c>
      <c r="D104" s="105" t="s">
        <v>1722</v>
      </c>
      <c r="E104" s="105" t="s">
        <v>1723</v>
      </c>
      <c r="F104" s="105" t="s">
        <v>1723</v>
      </c>
      <c r="G104" s="34"/>
    </row>
    <row r="105" spans="1:7" s="17" customFormat="1" ht="40.5" customHeight="1" x14ac:dyDescent="0.25">
      <c r="A105" s="125">
        <v>93</v>
      </c>
      <c r="B105" s="25" t="s">
        <v>1550</v>
      </c>
      <c r="C105" s="104">
        <v>1</v>
      </c>
      <c r="D105" s="105" t="s">
        <v>1722</v>
      </c>
      <c r="E105" s="105" t="s">
        <v>1723</v>
      </c>
      <c r="F105" s="105" t="s">
        <v>1723</v>
      </c>
      <c r="G105" s="34"/>
    </row>
    <row r="106" spans="1:7" s="17" customFormat="1" ht="86.25" customHeight="1" x14ac:dyDescent="0.25">
      <c r="A106" s="125">
        <v>94</v>
      </c>
      <c r="B106" s="25" t="s">
        <v>1717</v>
      </c>
      <c r="C106" s="104">
        <v>1</v>
      </c>
      <c r="D106" s="105" t="s">
        <v>1722</v>
      </c>
      <c r="E106" s="105" t="s">
        <v>1723</v>
      </c>
      <c r="F106" s="105" t="s">
        <v>1723</v>
      </c>
      <c r="G106" s="34"/>
    </row>
    <row r="107" spans="1:7" s="16" customFormat="1" ht="48" x14ac:dyDescent="0.25">
      <c r="A107" s="125">
        <v>95</v>
      </c>
      <c r="B107" s="25" t="s">
        <v>1680</v>
      </c>
      <c r="C107" s="104">
        <v>1</v>
      </c>
      <c r="D107" s="105" t="s">
        <v>1722</v>
      </c>
      <c r="E107" s="105" t="s">
        <v>1723</v>
      </c>
      <c r="F107" s="105" t="s">
        <v>1723</v>
      </c>
      <c r="G107" s="61"/>
    </row>
    <row r="108" spans="1:7" s="16" customFormat="1" ht="48" x14ac:dyDescent="0.25">
      <c r="A108" s="125">
        <v>96</v>
      </c>
      <c r="B108" s="25" t="s">
        <v>1551</v>
      </c>
      <c r="C108" s="104">
        <v>1</v>
      </c>
      <c r="D108" s="105" t="s">
        <v>1722</v>
      </c>
      <c r="E108" s="105" t="s">
        <v>1723</v>
      </c>
      <c r="F108" s="105" t="s">
        <v>1723</v>
      </c>
      <c r="G108" s="61"/>
    </row>
    <row r="109" spans="1:7" s="16" customFormat="1" ht="78" customHeight="1" x14ac:dyDescent="0.25">
      <c r="A109" s="125">
        <v>97</v>
      </c>
      <c r="B109" s="25" t="s">
        <v>1681</v>
      </c>
      <c r="C109" s="104">
        <v>1</v>
      </c>
      <c r="D109" s="105" t="s">
        <v>1722</v>
      </c>
      <c r="E109" s="105" t="s">
        <v>1723</v>
      </c>
      <c r="F109" s="105" t="s">
        <v>1723</v>
      </c>
      <c r="G109" s="61"/>
    </row>
    <row r="110" spans="1:7" s="16" customFormat="1" ht="63.75" customHeight="1" x14ac:dyDescent="0.25">
      <c r="A110" s="125">
        <v>98</v>
      </c>
      <c r="B110" s="25" t="s">
        <v>1552</v>
      </c>
      <c r="C110" s="104">
        <v>1</v>
      </c>
      <c r="D110" s="105" t="s">
        <v>1722</v>
      </c>
      <c r="E110" s="105" t="s">
        <v>1723</v>
      </c>
      <c r="F110" s="105" t="s">
        <v>1723</v>
      </c>
      <c r="G110" s="61"/>
    </row>
    <row r="111" spans="1:7" s="16" customFormat="1" ht="42.75" customHeight="1" x14ac:dyDescent="0.25">
      <c r="A111" s="125">
        <v>99</v>
      </c>
      <c r="B111" s="25" t="s">
        <v>1553</v>
      </c>
      <c r="C111" s="104">
        <v>1</v>
      </c>
      <c r="D111" s="105" t="s">
        <v>1722</v>
      </c>
      <c r="E111" s="105" t="s">
        <v>1723</v>
      </c>
      <c r="F111" s="105" t="s">
        <v>1723</v>
      </c>
      <c r="G111" s="61"/>
    </row>
    <row r="112" spans="1:7" s="16" customFormat="1" ht="48" x14ac:dyDescent="0.25">
      <c r="A112" s="125">
        <v>100</v>
      </c>
      <c r="B112" s="25" t="s">
        <v>1682</v>
      </c>
      <c r="C112" s="104">
        <v>1</v>
      </c>
      <c r="D112" s="105" t="s">
        <v>1722</v>
      </c>
      <c r="E112" s="105" t="s">
        <v>1723</v>
      </c>
      <c r="F112" s="105" t="s">
        <v>1723</v>
      </c>
      <c r="G112" s="61"/>
    </row>
    <row r="113" spans="1:7" s="16" customFormat="1" ht="48" x14ac:dyDescent="0.25">
      <c r="A113" s="125">
        <v>101</v>
      </c>
      <c r="B113" s="25" t="s">
        <v>1683</v>
      </c>
      <c r="C113" s="104">
        <v>1</v>
      </c>
      <c r="D113" s="105" t="s">
        <v>1722</v>
      </c>
      <c r="E113" s="105" t="s">
        <v>1723</v>
      </c>
      <c r="F113" s="105" t="s">
        <v>1723</v>
      </c>
      <c r="G113" s="61"/>
    </row>
    <row r="114" spans="1:7" s="16" customFormat="1" ht="72" x14ac:dyDescent="0.25">
      <c r="A114" s="125">
        <v>102</v>
      </c>
      <c r="B114" s="25" t="s">
        <v>1554</v>
      </c>
      <c r="C114" s="104">
        <v>1</v>
      </c>
      <c r="D114" s="105" t="s">
        <v>1722</v>
      </c>
      <c r="E114" s="105" t="s">
        <v>1723</v>
      </c>
      <c r="F114" s="105" t="s">
        <v>1723</v>
      </c>
      <c r="G114" s="61"/>
    </row>
    <row r="115" spans="1:7" s="16" customFormat="1" ht="48" x14ac:dyDescent="0.25">
      <c r="A115" s="125">
        <v>103</v>
      </c>
      <c r="B115" s="25" t="s">
        <v>1555</v>
      </c>
      <c r="C115" s="104">
        <v>1</v>
      </c>
      <c r="D115" s="105" t="s">
        <v>1722</v>
      </c>
      <c r="E115" s="105" t="s">
        <v>1723</v>
      </c>
      <c r="F115" s="105" t="s">
        <v>1723</v>
      </c>
      <c r="G115" s="61"/>
    </row>
    <row r="116" spans="1:7" s="16" customFormat="1" ht="60.75" customHeight="1" x14ac:dyDescent="0.25">
      <c r="A116" s="125">
        <v>104</v>
      </c>
      <c r="B116" s="25" t="s">
        <v>1556</v>
      </c>
      <c r="C116" s="104">
        <v>1</v>
      </c>
      <c r="D116" s="105" t="s">
        <v>1722</v>
      </c>
      <c r="E116" s="105" t="s">
        <v>1723</v>
      </c>
      <c r="F116" s="105" t="s">
        <v>1723</v>
      </c>
      <c r="G116" s="61"/>
    </row>
    <row r="117" spans="1:7" s="16" customFormat="1" ht="64.5" customHeight="1" x14ac:dyDescent="0.25">
      <c r="A117" s="125">
        <v>105</v>
      </c>
      <c r="B117" s="25" t="s">
        <v>1684</v>
      </c>
      <c r="C117" s="104">
        <v>1</v>
      </c>
      <c r="D117" s="105" t="s">
        <v>1722</v>
      </c>
      <c r="E117" s="105" t="s">
        <v>1723</v>
      </c>
      <c r="F117" s="105" t="s">
        <v>1723</v>
      </c>
      <c r="G117" s="61"/>
    </row>
    <row r="118" spans="1:7" s="16" customFormat="1" ht="72" x14ac:dyDescent="0.25">
      <c r="A118" s="125">
        <v>106</v>
      </c>
      <c r="B118" s="25" t="s">
        <v>1685</v>
      </c>
      <c r="C118" s="104">
        <v>1</v>
      </c>
      <c r="D118" s="105" t="s">
        <v>1722</v>
      </c>
      <c r="E118" s="105" t="s">
        <v>1723</v>
      </c>
      <c r="F118" s="105" t="s">
        <v>1723</v>
      </c>
      <c r="G118" s="61"/>
    </row>
    <row r="119" spans="1:7" s="16" customFormat="1" ht="48" x14ac:dyDescent="0.25">
      <c r="A119" s="125">
        <v>107</v>
      </c>
      <c r="B119" s="25" t="s">
        <v>1557</v>
      </c>
      <c r="C119" s="104">
        <v>1</v>
      </c>
      <c r="D119" s="105" t="s">
        <v>1722</v>
      </c>
      <c r="E119" s="105" t="s">
        <v>1723</v>
      </c>
      <c r="F119" s="105" t="s">
        <v>1723</v>
      </c>
      <c r="G119" s="61"/>
    </row>
    <row r="120" spans="1:7" s="16" customFormat="1" ht="72" x14ac:dyDescent="0.25">
      <c r="A120" s="125">
        <v>108</v>
      </c>
      <c r="B120" s="25" t="s">
        <v>1558</v>
      </c>
      <c r="C120" s="104">
        <v>1</v>
      </c>
      <c r="D120" s="105" t="s">
        <v>1722</v>
      </c>
      <c r="E120" s="105" t="s">
        <v>1723</v>
      </c>
      <c r="F120" s="105" t="s">
        <v>1723</v>
      </c>
      <c r="G120" s="61"/>
    </row>
    <row r="121" spans="1:7" s="16" customFormat="1" ht="72" x14ac:dyDescent="0.25">
      <c r="A121" s="125">
        <v>109</v>
      </c>
      <c r="B121" s="25" t="s">
        <v>1559</v>
      </c>
      <c r="C121" s="104">
        <v>1</v>
      </c>
      <c r="D121" s="105" t="s">
        <v>1722</v>
      </c>
      <c r="E121" s="105" t="s">
        <v>1723</v>
      </c>
      <c r="F121" s="105" t="s">
        <v>1723</v>
      </c>
      <c r="G121" s="61"/>
    </row>
    <row r="122" spans="1:7" s="16" customFormat="1" ht="36" x14ac:dyDescent="0.25">
      <c r="A122" s="125">
        <v>110</v>
      </c>
      <c r="B122" s="25" t="s">
        <v>1560</v>
      </c>
      <c r="C122" s="104">
        <v>1</v>
      </c>
      <c r="D122" s="105" t="s">
        <v>1722</v>
      </c>
      <c r="E122" s="105" t="s">
        <v>1723</v>
      </c>
      <c r="F122" s="105" t="s">
        <v>1723</v>
      </c>
      <c r="G122" s="61"/>
    </row>
    <row r="123" spans="1:7" s="16" customFormat="1" ht="61.5" customHeight="1" x14ac:dyDescent="0.25">
      <c r="A123" s="125">
        <v>111</v>
      </c>
      <c r="B123" s="25" t="s">
        <v>1561</v>
      </c>
      <c r="C123" s="104">
        <v>1</v>
      </c>
      <c r="D123" s="105" t="s">
        <v>1722</v>
      </c>
      <c r="E123" s="105" t="s">
        <v>1723</v>
      </c>
      <c r="F123" s="105" t="s">
        <v>1723</v>
      </c>
      <c r="G123" s="61"/>
    </row>
    <row r="124" spans="1:7" s="16" customFormat="1" ht="52.5" customHeight="1" x14ac:dyDescent="0.25">
      <c r="A124" s="125">
        <v>112</v>
      </c>
      <c r="B124" s="25" t="s">
        <v>1562</v>
      </c>
      <c r="C124" s="104">
        <v>1</v>
      </c>
      <c r="D124" s="105" t="s">
        <v>1722</v>
      </c>
      <c r="E124" s="105" t="s">
        <v>1723</v>
      </c>
      <c r="F124" s="105" t="s">
        <v>1723</v>
      </c>
      <c r="G124" s="61"/>
    </row>
    <row r="125" spans="1:7" s="16" customFormat="1" ht="48" x14ac:dyDescent="0.25">
      <c r="A125" s="125">
        <v>113</v>
      </c>
      <c r="B125" s="25" t="s">
        <v>1563</v>
      </c>
      <c r="C125" s="104">
        <v>1</v>
      </c>
      <c r="D125" s="105" t="s">
        <v>1722</v>
      </c>
      <c r="E125" s="105" t="s">
        <v>1723</v>
      </c>
      <c r="F125" s="105" t="s">
        <v>1723</v>
      </c>
      <c r="G125" s="61"/>
    </row>
    <row r="126" spans="1:7" s="16" customFormat="1" ht="48" x14ac:dyDescent="0.25">
      <c r="A126" s="125">
        <v>114</v>
      </c>
      <c r="B126" s="25" t="s">
        <v>1686</v>
      </c>
      <c r="C126" s="104">
        <v>1</v>
      </c>
      <c r="D126" s="105" t="s">
        <v>1722</v>
      </c>
      <c r="E126" s="105" t="s">
        <v>1723</v>
      </c>
      <c r="F126" s="105" t="s">
        <v>1723</v>
      </c>
      <c r="G126" s="61"/>
    </row>
    <row r="127" spans="1:7" s="16" customFormat="1" ht="48" x14ac:dyDescent="0.25">
      <c r="A127" s="125">
        <v>115</v>
      </c>
      <c r="B127" s="25" t="s">
        <v>1564</v>
      </c>
      <c r="C127" s="104">
        <v>1</v>
      </c>
      <c r="D127" s="105" t="s">
        <v>1722</v>
      </c>
      <c r="E127" s="105" t="s">
        <v>1723</v>
      </c>
      <c r="F127" s="105" t="s">
        <v>1723</v>
      </c>
      <c r="G127" s="61"/>
    </row>
    <row r="128" spans="1:7" s="16" customFormat="1" ht="79.5" customHeight="1" x14ac:dyDescent="0.25">
      <c r="A128" s="125">
        <v>116</v>
      </c>
      <c r="B128" s="25" t="s">
        <v>1565</v>
      </c>
      <c r="C128" s="104">
        <v>1</v>
      </c>
      <c r="D128" s="105" t="s">
        <v>1722</v>
      </c>
      <c r="E128" s="105" t="s">
        <v>1723</v>
      </c>
      <c r="F128" s="105" t="s">
        <v>1723</v>
      </c>
      <c r="G128" s="61"/>
    </row>
    <row r="129" spans="1:7" s="16" customFormat="1" ht="60.75" customHeight="1" x14ac:dyDescent="0.25">
      <c r="A129" s="125">
        <v>117</v>
      </c>
      <c r="B129" s="25" t="s">
        <v>1566</v>
      </c>
      <c r="C129" s="104">
        <v>1</v>
      </c>
      <c r="D129" s="105" t="s">
        <v>1722</v>
      </c>
      <c r="E129" s="105" t="s">
        <v>1723</v>
      </c>
      <c r="F129" s="105" t="s">
        <v>1723</v>
      </c>
      <c r="G129" s="61"/>
    </row>
    <row r="130" spans="1:7" s="16" customFormat="1" ht="73.5" customHeight="1" x14ac:dyDescent="0.25">
      <c r="A130" s="125">
        <v>118</v>
      </c>
      <c r="B130" s="25" t="s">
        <v>1687</v>
      </c>
      <c r="C130" s="104">
        <v>1</v>
      </c>
      <c r="D130" s="105" t="s">
        <v>1722</v>
      </c>
      <c r="E130" s="105" t="s">
        <v>1723</v>
      </c>
      <c r="F130" s="105" t="s">
        <v>1723</v>
      </c>
      <c r="G130" s="61"/>
    </row>
    <row r="131" spans="1:7" s="16" customFormat="1" ht="60" x14ac:dyDescent="0.25">
      <c r="A131" s="125">
        <v>119</v>
      </c>
      <c r="B131" s="25" t="s">
        <v>1567</v>
      </c>
      <c r="C131" s="104">
        <v>1</v>
      </c>
      <c r="D131" s="105" t="s">
        <v>1722</v>
      </c>
      <c r="E131" s="105" t="s">
        <v>1723</v>
      </c>
      <c r="F131" s="105" t="s">
        <v>1723</v>
      </c>
      <c r="G131" s="61"/>
    </row>
    <row r="132" spans="1:7" s="16" customFormat="1" ht="60" x14ac:dyDescent="0.25">
      <c r="A132" s="125">
        <v>120</v>
      </c>
      <c r="B132" s="25" t="s">
        <v>1568</v>
      </c>
      <c r="C132" s="104">
        <v>1</v>
      </c>
      <c r="D132" s="105" t="s">
        <v>1722</v>
      </c>
      <c r="E132" s="105" t="s">
        <v>1723</v>
      </c>
      <c r="F132" s="105" t="s">
        <v>1723</v>
      </c>
      <c r="G132" s="61"/>
    </row>
    <row r="133" spans="1:7" s="16" customFormat="1" ht="81.75" customHeight="1" x14ac:dyDescent="0.25">
      <c r="A133" s="125">
        <v>121</v>
      </c>
      <c r="B133" s="25" t="s">
        <v>1688</v>
      </c>
      <c r="C133" s="104">
        <v>1</v>
      </c>
      <c r="D133" s="105" t="s">
        <v>1722</v>
      </c>
      <c r="E133" s="105" t="s">
        <v>1723</v>
      </c>
      <c r="F133" s="105" t="s">
        <v>1723</v>
      </c>
      <c r="G133" s="61"/>
    </row>
    <row r="134" spans="1:7" s="16" customFormat="1" ht="60" x14ac:dyDescent="0.25">
      <c r="A134" s="125">
        <v>122</v>
      </c>
      <c r="B134" s="25" t="s">
        <v>1569</v>
      </c>
      <c r="C134" s="104">
        <v>1</v>
      </c>
      <c r="D134" s="105" t="s">
        <v>1722</v>
      </c>
      <c r="E134" s="105" t="s">
        <v>1723</v>
      </c>
      <c r="F134" s="105" t="s">
        <v>1723</v>
      </c>
      <c r="G134" s="61"/>
    </row>
    <row r="135" spans="1:7" s="16" customFormat="1" ht="60" x14ac:dyDescent="0.25">
      <c r="A135" s="125">
        <v>123</v>
      </c>
      <c r="B135" s="25" t="s">
        <v>1570</v>
      </c>
      <c r="C135" s="104">
        <v>1</v>
      </c>
      <c r="D135" s="105" t="s">
        <v>1722</v>
      </c>
      <c r="E135" s="105" t="s">
        <v>1723</v>
      </c>
      <c r="F135" s="105" t="s">
        <v>1723</v>
      </c>
      <c r="G135" s="61"/>
    </row>
    <row r="136" spans="1:7" s="16" customFormat="1" ht="60" x14ac:dyDescent="0.25">
      <c r="A136" s="125">
        <v>124</v>
      </c>
      <c r="B136" s="25" t="s">
        <v>1571</v>
      </c>
      <c r="C136" s="104">
        <v>1</v>
      </c>
      <c r="D136" s="105" t="s">
        <v>1722</v>
      </c>
      <c r="E136" s="105" t="s">
        <v>1723</v>
      </c>
      <c r="F136" s="105" t="s">
        <v>1723</v>
      </c>
      <c r="G136" s="61"/>
    </row>
    <row r="137" spans="1:7" s="16" customFormat="1" ht="73.5" customHeight="1" x14ac:dyDescent="0.25">
      <c r="A137" s="125">
        <v>125</v>
      </c>
      <c r="B137" s="25" t="s">
        <v>1572</v>
      </c>
      <c r="C137" s="104">
        <v>1</v>
      </c>
      <c r="D137" s="105" t="s">
        <v>1722</v>
      </c>
      <c r="E137" s="105" t="s">
        <v>1723</v>
      </c>
      <c r="F137" s="105" t="s">
        <v>1723</v>
      </c>
      <c r="G137" s="61"/>
    </row>
    <row r="138" spans="1:7" s="16" customFormat="1" ht="72" x14ac:dyDescent="0.25">
      <c r="A138" s="125">
        <v>126</v>
      </c>
      <c r="B138" s="25" t="s">
        <v>1689</v>
      </c>
      <c r="C138" s="104">
        <v>1</v>
      </c>
      <c r="D138" s="105" t="s">
        <v>1722</v>
      </c>
      <c r="E138" s="105" t="s">
        <v>1723</v>
      </c>
      <c r="F138" s="105" t="s">
        <v>1723</v>
      </c>
      <c r="G138" s="61"/>
    </row>
    <row r="139" spans="1:7" s="16" customFormat="1" ht="69.75" customHeight="1" x14ac:dyDescent="0.25">
      <c r="A139" s="125">
        <v>127</v>
      </c>
      <c r="B139" s="25" t="s">
        <v>1690</v>
      </c>
      <c r="C139" s="104">
        <v>1</v>
      </c>
      <c r="D139" s="105" t="s">
        <v>1722</v>
      </c>
      <c r="E139" s="105" t="s">
        <v>1723</v>
      </c>
      <c r="F139" s="105" t="s">
        <v>1723</v>
      </c>
      <c r="G139" s="61"/>
    </row>
    <row r="140" spans="1:7" s="16" customFormat="1" ht="66" customHeight="1" x14ac:dyDescent="0.25">
      <c r="A140" s="125">
        <v>128</v>
      </c>
      <c r="B140" s="25" t="s">
        <v>1573</v>
      </c>
      <c r="C140" s="104">
        <v>1</v>
      </c>
      <c r="D140" s="105" t="s">
        <v>1722</v>
      </c>
      <c r="E140" s="105" t="s">
        <v>1723</v>
      </c>
      <c r="F140" s="105" t="s">
        <v>1723</v>
      </c>
      <c r="G140" s="61"/>
    </row>
    <row r="141" spans="1:7" s="16" customFormat="1" ht="48" x14ac:dyDescent="0.25">
      <c r="A141" s="125">
        <v>129</v>
      </c>
      <c r="B141" s="25" t="s">
        <v>1574</v>
      </c>
      <c r="C141" s="104">
        <v>1</v>
      </c>
      <c r="D141" s="105" t="s">
        <v>1722</v>
      </c>
      <c r="E141" s="105" t="s">
        <v>1723</v>
      </c>
      <c r="F141" s="105" t="s">
        <v>1723</v>
      </c>
      <c r="G141" s="61"/>
    </row>
    <row r="142" spans="1:7" s="16" customFormat="1" ht="75" customHeight="1" x14ac:dyDescent="0.25">
      <c r="A142" s="125">
        <v>130</v>
      </c>
      <c r="B142" s="25" t="s">
        <v>1575</v>
      </c>
      <c r="C142" s="104">
        <v>1</v>
      </c>
      <c r="D142" s="105" t="s">
        <v>1722</v>
      </c>
      <c r="E142" s="105" t="s">
        <v>1723</v>
      </c>
      <c r="F142" s="105" t="s">
        <v>1723</v>
      </c>
      <c r="G142" s="61"/>
    </row>
    <row r="143" spans="1:7" s="16" customFormat="1" ht="72" x14ac:dyDescent="0.25">
      <c r="A143" s="125">
        <v>131</v>
      </c>
      <c r="B143" s="25" t="s">
        <v>1576</v>
      </c>
      <c r="C143" s="104">
        <v>1</v>
      </c>
      <c r="D143" s="105" t="s">
        <v>1722</v>
      </c>
      <c r="E143" s="105" t="s">
        <v>1723</v>
      </c>
      <c r="F143" s="105" t="s">
        <v>1723</v>
      </c>
      <c r="G143" s="61"/>
    </row>
    <row r="144" spans="1:7" s="16" customFormat="1" ht="48" x14ac:dyDescent="0.25">
      <c r="A144" s="125">
        <v>132</v>
      </c>
      <c r="B144" s="25" t="s">
        <v>1577</v>
      </c>
      <c r="C144" s="104">
        <v>1</v>
      </c>
      <c r="D144" s="105" t="s">
        <v>1722</v>
      </c>
      <c r="E144" s="105" t="s">
        <v>1723</v>
      </c>
      <c r="F144" s="105" t="s">
        <v>1723</v>
      </c>
      <c r="G144" s="61"/>
    </row>
    <row r="145" spans="1:7" s="16" customFormat="1" ht="50.25" customHeight="1" x14ac:dyDescent="0.25">
      <c r="A145" s="125">
        <v>133</v>
      </c>
      <c r="B145" s="25" t="s">
        <v>1578</v>
      </c>
      <c r="C145" s="104">
        <v>1</v>
      </c>
      <c r="D145" s="105" t="s">
        <v>1722</v>
      </c>
      <c r="E145" s="105" t="s">
        <v>1723</v>
      </c>
      <c r="F145" s="105" t="s">
        <v>1723</v>
      </c>
      <c r="G145" s="61"/>
    </row>
    <row r="146" spans="1:7" s="16" customFormat="1" ht="69" customHeight="1" x14ac:dyDescent="0.25">
      <c r="A146" s="125">
        <v>134</v>
      </c>
      <c r="B146" s="25" t="s">
        <v>1579</v>
      </c>
      <c r="C146" s="104">
        <v>1</v>
      </c>
      <c r="D146" s="105" t="s">
        <v>1722</v>
      </c>
      <c r="E146" s="105" t="s">
        <v>1723</v>
      </c>
      <c r="F146" s="105" t="s">
        <v>1723</v>
      </c>
      <c r="G146" s="61"/>
    </row>
    <row r="147" spans="1:7" s="16" customFormat="1" ht="48" x14ac:dyDescent="0.25">
      <c r="A147" s="125">
        <v>135</v>
      </c>
      <c r="B147" s="25" t="s">
        <v>1691</v>
      </c>
      <c r="C147" s="104">
        <v>1</v>
      </c>
      <c r="D147" s="105" t="s">
        <v>1722</v>
      </c>
      <c r="E147" s="105" t="s">
        <v>1723</v>
      </c>
      <c r="F147" s="105" t="s">
        <v>1723</v>
      </c>
      <c r="G147" s="61"/>
    </row>
    <row r="148" spans="1:7" s="16" customFormat="1" ht="76.5" customHeight="1" x14ac:dyDescent="0.25">
      <c r="A148" s="125">
        <v>136</v>
      </c>
      <c r="B148" s="25" t="s">
        <v>1580</v>
      </c>
      <c r="C148" s="104">
        <v>1</v>
      </c>
      <c r="D148" s="105" t="s">
        <v>1722</v>
      </c>
      <c r="E148" s="105" t="s">
        <v>1723</v>
      </c>
      <c r="F148" s="105" t="s">
        <v>1723</v>
      </c>
      <c r="G148" s="61"/>
    </row>
    <row r="149" spans="1:7" s="16" customFormat="1" ht="75.75" customHeight="1" x14ac:dyDescent="0.25">
      <c r="A149" s="125">
        <v>137</v>
      </c>
      <c r="B149" s="25" t="s">
        <v>1581</v>
      </c>
      <c r="C149" s="104">
        <v>1</v>
      </c>
      <c r="D149" s="105" t="s">
        <v>1722</v>
      </c>
      <c r="E149" s="105" t="s">
        <v>1723</v>
      </c>
      <c r="F149" s="105" t="s">
        <v>1723</v>
      </c>
      <c r="G149" s="61"/>
    </row>
    <row r="150" spans="1:7" s="16" customFormat="1" ht="72" x14ac:dyDescent="0.25">
      <c r="A150" s="125">
        <v>138</v>
      </c>
      <c r="B150" s="25" t="s">
        <v>1582</v>
      </c>
      <c r="C150" s="104">
        <v>1</v>
      </c>
      <c r="D150" s="105" t="s">
        <v>1722</v>
      </c>
      <c r="E150" s="105" t="s">
        <v>1723</v>
      </c>
      <c r="F150" s="105" t="s">
        <v>1723</v>
      </c>
      <c r="G150" s="61"/>
    </row>
    <row r="151" spans="1:7" s="16" customFormat="1" ht="61.5" customHeight="1" x14ac:dyDescent="0.25">
      <c r="A151" s="125">
        <v>139</v>
      </c>
      <c r="B151" s="25" t="s">
        <v>1583</v>
      </c>
      <c r="C151" s="104">
        <v>1</v>
      </c>
      <c r="D151" s="105" t="s">
        <v>1722</v>
      </c>
      <c r="E151" s="105" t="s">
        <v>1723</v>
      </c>
      <c r="F151" s="105" t="s">
        <v>1723</v>
      </c>
      <c r="G151" s="61"/>
    </row>
    <row r="152" spans="1:7" s="16" customFormat="1" ht="50.25" customHeight="1" x14ac:dyDescent="0.25">
      <c r="A152" s="125">
        <v>140</v>
      </c>
      <c r="B152" s="25" t="s">
        <v>1692</v>
      </c>
      <c r="C152" s="104">
        <v>1</v>
      </c>
      <c r="D152" s="105" t="s">
        <v>1722</v>
      </c>
      <c r="E152" s="105" t="s">
        <v>1723</v>
      </c>
      <c r="F152" s="105" t="s">
        <v>1723</v>
      </c>
      <c r="G152" s="61"/>
    </row>
    <row r="153" spans="1:7" s="16" customFormat="1" ht="95.25" customHeight="1" x14ac:dyDescent="0.25">
      <c r="A153" s="125">
        <v>141</v>
      </c>
      <c r="B153" s="25" t="s">
        <v>1584</v>
      </c>
      <c r="C153" s="104">
        <v>1</v>
      </c>
      <c r="D153" s="105" t="s">
        <v>1722</v>
      </c>
      <c r="E153" s="105" t="s">
        <v>1723</v>
      </c>
      <c r="F153" s="105" t="s">
        <v>1723</v>
      </c>
      <c r="G153" s="61"/>
    </row>
    <row r="154" spans="1:7" s="16" customFormat="1" ht="36" x14ac:dyDescent="0.25">
      <c r="A154" s="125">
        <v>142</v>
      </c>
      <c r="B154" s="25" t="s">
        <v>1585</v>
      </c>
      <c r="C154" s="104">
        <v>1</v>
      </c>
      <c r="D154" s="105" t="s">
        <v>1722</v>
      </c>
      <c r="E154" s="105" t="s">
        <v>1723</v>
      </c>
      <c r="F154" s="105" t="s">
        <v>1723</v>
      </c>
      <c r="G154" s="61"/>
    </row>
    <row r="155" spans="1:7" s="16" customFormat="1" ht="61.5" customHeight="1" x14ac:dyDescent="0.25">
      <c r="A155" s="125">
        <v>143</v>
      </c>
      <c r="B155" s="25" t="s">
        <v>1693</v>
      </c>
      <c r="C155" s="104">
        <v>1</v>
      </c>
      <c r="D155" s="105" t="s">
        <v>1722</v>
      </c>
      <c r="E155" s="105" t="s">
        <v>1723</v>
      </c>
      <c r="F155" s="105" t="s">
        <v>1723</v>
      </c>
      <c r="G155" s="61"/>
    </row>
    <row r="156" spans="1:7" s="16" customFormat="1" ht="60" x14ac:dyDescent="0.25">
      <c r="A156" s="125">
        <v>144</v>
      </c>
      <c r="B156" s="25" t="s">
        <v>1694</v>
      </c>
      <c r="C156" s="104">
        <v>1</v>
      </c>
      <c r="D156" s="105" t="s">
        <v>1722</v>
      </c>
      <c r="E156" s="105" t="s">
        <v>1723</v>
      </c>
      <c r="F156" s="105" t="s">
        <v>1723</v>
      </c>
      <c r="G156" s="61"/>
    </row>
    <row r="157" spans="1:7" s="16" customFormat="1" ht="36" x14ac:dyDescent="0.25">
      <c r="A157" s="125">
        <v>145</v>
      </c>
      <c r="B157" s="25" t="s">
        <v>1586</v>
      </c>
      <c r="C157" s="104">
        <v>1</v>
      </c>
      <c r="D157" s="105" t="s">
        <v>1722</v>
      </c>
      <c r="E157" s="105" t="s">
        <v>1723</v>
      </c>
      <c r="F157" s="105" t="s">
        <v>1723</v>
      </c>
      <c r="G157" s="61"/>
    </row>
    <row r="158" spans="1:7" s="16" customFormat="1" ht="60" x14ac:dyDescent="0.25">
      <c r="A158" s="125">
        <v>146</v>
      </c>
      <c r="B158" s="25" t="s">
        <v>1587</v>
      </c>
      <c r="C158" s="104">
        <v>1</v>
      </c>
      <c r="D158" s="105" t="s">
        <v>1722</v>
      </c>
      <c r="E158" s="105" t="s">
        <v>1723</v>
      </c>
      <c r="F158" s="105" t="s">
        <v>1723</v>
      </c>
      <c r="G158" s="61"/>
    </row>
    <row r="159" spans="1:7" s="16" customFormat="1" ht="48" x14ac:dyDescent="0.25">
      <c r="A159" s="125">
        <v>147</v>
      </c>
      <c r="B159" s="25" t="s">
        <v>1695</v>
      </c>
      <c r="C159" s="104">
        <v>1</v>
      </c>
      <c r="D159" s="105" t="s">
        <v>1722</v>
      </c>
      <c r="E159" s="105" t="s">
        <v>1723</v>
      </c>
      <c r="F159" s="105" t="s">
        <v>1723</v>
      </c>
      <c r="G159" s="61"/>
    </row>
    <row r="160" spans="1:7" s="16" customFormat="1" ht="77.25" customHeight="1" x14ac:dyDescent="0.25">
      <c r="A160" s="125">
        <v>148</v>
      </c>
      <c r="B160" s="25" t="s">
        <v>1588</v>
      </c>
      <c r="C160" s="104">
        <v>1</v>
      </c>
      <c r="D160" s="105" t="s">
        <v>1722</v>
      </c>
      <c r="E160" s="105" t="s">
        <v>1723</v>
      </c>
      <c r="F160" s="105" t="s">
        <v>1723</v>
      </c>
      <c r="G160" s="61"/>
    </row>
    <row r="161" spans="1:7" s="16" customFormat="1" ht="48" x14ac:dyDescent="0.25">
      <c r="A161" s="125">
        <v>149</v>
      </c>
      <c r="B161" s="25" t="s">
        <v>1696</v>
      </c>
      <c r="C161" s="104">
        <v>1</v>
      </c>
      <c r="D161" s="105" t="s">
        <v>1722</v>
      </c>
      <c r="E161" s="105" t="s">
        <v>1723</v>
      </c>
      <c r="F161" s="105" t="s">
        <v>1723</v>
      </c>
      <c r="G161" s="61"/>
    </row>
    <row r="162" spans="1:7" s="16" customFormat="1" ht="60" x14ac:dyDescent="0.25">
      <c r="A162" s="125">
        <v>150</v>
      </c>
      <c r="B162" s="25" t="s">
        <v>1697</v>
      </c>
      <c r="C162" s="104">
        <v>1</v>
      </c>
      <c r="D162" s="105" t="s">
        <v>1722</v>
      </c>
      <c r="E162" s="105" t="s">
        <v>1723</v>
      </c>
      <c r="F162" s="105" t="s">
        <v>1723</v>
      </c>
      <c r="G162" s="61"/>
    </row>
    <row r="163" spans="1:7" s="16" customFormat="1" ht="48" x14ac:dyDescent="0.25">
      <c r="A163" s="125">
        <v>151</v>
      </c>
      <c r="B163" s="25" t="s">
        <v>1589</v>
      </c>
      <c r="C163" s="104">
        <v>1</v>
      </c>
      <c r="D163" s="105" t="s">
        <v>1722</v>
      </c>
      <c r="E163" s="105" t="s">
        <v>1723</v>
      </c>
      <c r="F163" s="105" t="s">
        <v>1723</v>
      </c>
      <c r="G163" s="61"/>
    </row>
    <row r="164" spans="1:7" s="16" customFormat="1" ht="64.5" customHeight="1" x14ac:dyDescent="0.25">
      <c r="A164" s="125">
        <v>152</v>
      </c>
      <c r="B164" s="25" t="s">
        <v>1590</v>
      </c>
      <c r="C164" s="104">
        <v>1</v>
      </c>
      <c r="D164" s="105" t="s">
        <v>1722</v>
      </c>
      <c r="E164" s="105" t="s">
        <v>1723</v>
      </c>
      <c r="F164" s="105" t="s">
        <v>1723</v>
      </c>
      <c r="G164" s="61"/>
    </row>
    <row r="165" spans="1:7" s="16" customFormat="1" ht="48" x14ac:dyDescent="0.25">
      <c r="A165" s="125">
        <v>153</v>
      </c>
      <c r="B165" s="25" t="s">
        <v>1698</v>
      </c>
      <c r="C165" s="104">
        <v>1</v>
      </c>
      <c r="D165" s="105" t="s">
        <v>1722</v>
      </c>
      <c r="E165" s="105" t="s">
        <v>1723</v>
      </c>
      <c r="F165" s="105" t="s">
        <v>1723</v>
      </c>
      <c r="G165" s="61"/>
    </row>
    <row r="166" spans="1:7" s="16" customFormat="1" ht="75.75" customHeight="1" x14ac:dyDescent="0.25">
      <c r="A166" s="125">
        <v>154</v>
      </c>
      <c r="B166" s="25" t="s">
        <v>1591</v>
      </c>
      <c r="C166" s="104">
        <v>1</v>
      </c>
      <c r="D166" s="105" t="s">
        <v>1722</v>
      </c>
      <c r="E166" s="105" t="s">
        <v>1723</v>
      </c>
      <c r="F166" s="105" t="s">
        <v>1723</v>
      </c>
      <c r="G166" s="61"/>
    </row>
    <row r="167" spans="1:7" s="16" customFormat="1" ht="48" x14ac:dyDescent="0.25">
      <c r="A167" s="125">
        <v>155</v>
      </c>
      <c r="B167" s="25" t="s">
        <v>1699</v>
      </c>
      <c r="C167" s="104">
        <v>1</v>
      </c>
      <c r="D167" s="105" t="s">
        <v>1722</v>
      </c>
      <c r="E167" s="105" t="s">
        <v>1723</v>
      </c>
      <c r="F167" s="105" t="s">
        <v>1723</v>
      </c>
      <c r="G167" s="61"/>
    </row>
    <row r="168" spans="1:7" s="16" customFormat="1" ht="75.75" customHeight="1" x14ac:dyDescent="0.25">
      <c r="A168" s="125">
        <v>156</v>
      </c>
      <c r="B168" s="25" t="s">
        <v>1592</v>
      </c>
      <c r="C168" s="104">
        <v>1</v>
      </c>
      <c r="D168" s="105" t="s">
        <v>1722</v>
      </c>
      <c r="E168" s="105" t="s">
        <v>1723</v>
      </c>
      <c r="F168" s="105" t="s">
        <v>1723</v>
      </c>
      <c r="G168" s="61"/>
    </row>
    <row r="169" spans="1:7" s="16" customFormat="1" ht="75.75" customHeight="1" x14ac:dyDescent="0.25">
      <c r="A169" s="125">
        <v>157</v>
      </c>
      <c r="B169" s="25" t="s">
        <v>1700</v>
      </c>
      <c r="C169" s="104">
        <v>1</v>
      </c>
      <c r="D169" s="105" t="s">
        <v>1722</v>
      </c>
      <c r="E169" s="105" t="s">
        <v>1723</v>
      </c>
      <c r="F169" s="105" t="s">
        <v>1723</v>
      </c>
      <c r="G169" s="61"/>
    </row>
    <row r="170" spans="1:7" s="16" customFormat="1" ht="59.25" customHeight="1" x14ac:dyDescent="0.25">
      <c r="A170" s="125">
        <v>158</v>
      </c>
      <c r="B170" s="25" t="s">
        <v>1593</v>
      </c>
      <c r="C170" s="104">
        <v>1</v>
      </c>
      <c r="D170" s="105" t="s">
        <v>1722</v>
      </c>
      <c r="E170" s="105" t="s">
        <v>1723</v>
      </c>
      <c r="F170" s="105" t="s">
        <v>1723</v>
      </c>
      <c r="G170" s="61"/>
    </row>
    <row r="171" spans="1:7" s="16" customFormat="1" ht="72" x14ac:dyDescent="0.25">
      <c r="A171" s="125">
        <v>159</v>
      </c>
      <c r="B171" s="25" t="s">
        <v>1594</v>
      </c>
      <c r="C171" s="104">
        <v>1</v>
      </c>
      <c r="D171" s="105" t="s">
        <v>1722</v>
      </c>
      <c r="E171" s="105" t="s">
        <v>1723</v>
      </c>
      <c r="F171" s="105" t="s">
        <v>1723</v>
      </c>
      <c r="G171" s="61"/>
    </row>
    <row r="172" spans="1:7" s="16" customFormat="1" ht="48" x14ac:dyDescent="0.25">
      <c r="A172" s="125">
        <v>160</v>
      </c>
      <c r="B172" s="25" t="s">
        <v>1595</v>
      </c>
      <c r="C172" s="104">
        <v>1</v>
      </c>
      <c r="D172" s="105" t="s">
        <v>1722</v>
      </c>
      <c r="E172" s="105" t="s">
        <v>1723</v>
      </c>
      <c r="F172" s="105" t="s">
        <v>1723</v>
      </c>
      <c r="G172" s="61"/>
    </row>
    <row r="173" spans="1:7" s="16" customFormat="1" ht="62.25" customHeight="1" x14ac:dyDescent="0.25">
      <c r="A173" s="125">
        <v>161</v>
      </c>
      <c r="B173" s="25" t="s">
        <v>1701</v>
      </c>
      <c r="C173" s="104">
        <v>1</v>
      </c>
      <c r="D173" s="105" t="s">
        <v>1722</v>
      </c>
      <c r="E173" s="105" t="s">
        <v>1723</v>
      </c>
      <c r="F173" s="105" t="s">
        <v>1723</v>
      </c>
      <c r="G173" s="61"/>
    </row>
    <row r="174" spans="1:7" s="16" customFormat="1" ht="72" x14ac:dyDescent="0.25">
      <c r="A174" s="125">
        <v>162</v>
      </c>
      <c r="B174" s="25" t="s">
        <v>1596</v>
      </c>
      <c r="C174" s="104">
        <v>1</v>
      </c>
      <c r="D174" s="105" t="s">
        <v>1722</v>
      </c>
      <c r="E174" s="105" t="s">
        <v>1723</v>
      </c>
      <c r="F174" s="105" t="s">
        <v>1723</v>
      </c>
      <c r="G174" s="61"/>
    </row>
    <row r="175" spans="1:7" s="16" customFormat="1" ht="61.5" customHeight="1" x14ac:dyDescent="0.25">
      <c r="A175" s="125">
        <v>163</v>
      </c>
      <c r="B175" s="25" t="s">
        <v>1597</v>
      </c>
      <c r="C175" s="104">
        <v>1</v>
      </c>
      <c r="D175" s="105" t="s">
        <v>1722</v>
      </c>
      <c r="E175" s="105" t="s">
        <v>1723</v>
      </c>
      <c r="F175" s="105" t="s">
        <v>1723</v>
      </c>
      <c r="G175" s="61"/>
    </row>
    <row r="176" spans="1:7" s="16" customFormat="1" ht="72.75" customHeight="1" x14ac:dyDescent="0.25">
      <c r="A176" s="125">
        <v>164</v>
      </c>
      <c r="B176" s="25" t="s">
        <v>1598</v>
      </c>
      <c r="C176" s="104">
        <v>1</v>
      </c>
      <c r="D176" s="105" t="s">
        <v>1722</v>
      </c>
      <c r="E176" s="105" t="s">
        <v>1723</v>
      </c>
      <c r="F176" s="105" t="s">
        <v>1723</v>
      </c>
      <c r="G176" s="61"/>
    </row>
    <row r="177" spans="1:7" s="16" customFormat="1" ht="72" x14ac:dyDescent="0.25">
      <c r="A177" s="125">
        <v>165</v>
      </c>
      <c r="B177" s="25" t="s">
        <v>1599</v>
      </c>
      <c r="C177" s="104">
        <v>1</v>
      </c>
      <c r="D177" s="105" t="s">
        <v>1722</v>
      </c>
      <c r="E177" s="105" t="s">
        <v>1723</v>
      </c>
      <c r="F177" s="105" t="s">
        <v>1723</v>
      </c>
      <c r="G177" s="61"/>
    </row>
    <row r="178" spans="1:7" s="16" customFormat="1" ht="75.75" customHeight="1" x14ac:dyDescent="0.25">
      <c r="A178" s="125">
        <v>166</v>
      </c>
      <c r="B178" s="25" t="s">
        <v>1600</v>
      </c>
      <c r="C178" s="104">
        <v>1</v>
      </c>
      <c r="D178" s="105" t="s">
        <v>1722</v>
      </c>
      <c r="E178" s="105" t="s">
        <v>1723</v>
      </c>
      <c r="F178" s="105" t="s">
        <v>1723</v>
      </c>
      <c r="G178" s="61"/>
    </row>
    <row r="179" spans="1:7" s="16" customFormat="1" ht="90" customHeight="1" x14ac:dyDescent="0.25">
      <c r="A179" s="125">
        <v>167</v>
      </c>
      <c r="B179" s="25" t="s">
        <v>1702</v>
      </c>
      <c r="C179" s="104">
        <v>1</v>
      </c>
      <c r="D179" s="105" t="s">
        <v>1722</v>
      </c>
      <c r="E179" s="105" t="s">
        <v>1723</v>
      </c>
      <c r="F179" s="105" t="s">
        <v>1723</v>
      </c>
      <c r="G179" s="61"/>
    </row>
    <row r="180" spans="1:7" s="16" customFormat="1" ht="61.5" customHeight="1" x14ac:dyDescent="0.25">
      <c r="A180" s="125">
        <v>168</v>
      </c>
      <c r="B180" s="25" t="s">
        <v>1601</v>
      </c>
      <c r="C180" s="104">
        <v>1</v>
      </c>
      <c r="D180" s="105" t="s">
        <v>1722</v>
      </c>
      <c r="E180" s="105" t="s">
        <v>1723</v>
      </c>
      <c r="F180" s="105" t="s">
        <v>1723</v>
      </c>
      <c r="G180" s="61"/>
    </row>
    <row r="181" spans="1:7" s="16" customFormat="1" ht="59.25" customHeight="1" x14ac:dyDescent="0.25">
      <c r="A181" s="125">
        <v>169</v>
      </c>
      <c r="B181" s="25" t="s">
        <v>1602</v>
      </c>
      <c r="C181" s="104">
        <v>1</v>
      </c>
      <c r="D181" s="105" t="s">
        <v>1722</v>
      </c>
      <c r="E181" s="105" t="s">
        <v>1723</v>
      </c>
      <c r="F181" s="105" t="s">
        <v>1723</v>
      </c>
      <c r="G181" s="61"/>
    </row>
    <row r="182" spans="1:7" s="16" customFormat="1" ht="60" x14ac:dyDescent="0.25">
      <c r="A182" s="125">
        <v>170</v>
      </c>
      <c r="B182" s="25" t="s">
        <v>1703</v>
      </c>
      <c r="C182" s="104">
        <v>1</v>
      </c>
      <c r="D182" s="105" t="s">
        <v>1722</v>
      </c>
      <c r="E182" s="105" t="s">
        <v>1723</v>
      </c>
      <c r="F182" s="105" t="s">
        <v>1723</v>
      </c>
      <c r="G182" s="61"/>
    </row>
    <row r="183" spans="1:7" s="16" customFormat="1" ht="83.25" customHeight="1" x14ac:dyDescent="0.25">
      <c r="A183" s="125">
        <v>171</v>
      </c>
      <c r="B183" s="25" t="s">
        <v>1704</v>
      </c>
      <c r="C183" s="104">
        <v>1</v>
      </c>
      <c r="D183" s="105" t="s">
        <v>1722</v>
      </c>
      <c r="E183" s="105" t="s">
        <v>1723</v>
      </c>
      <c r="F183" s="105" t="s">
        <v>1723</v>
      </c>
      <c r="G183" s="61"/>
    </row>
    <row r="184" spans="1:7" s="16" customFormat="1" ht="60" x14ac:dyDescent="0.25">
      <c r="A184" s="125">
        <v>172</v>
      </c>
      <c r="B184" s="25" t="s">
        <v>1603</v>
      </c>
      <c r="C184" s="104">
        <v>1</v>
      </c>
      <c r="D184" s="105" t="s">
        <v>1722</v>
      </c>
      <c r="E184" s="105" t="s">
        <v>1723</v>
      </c>
      <c r="F184" s="105" t="s">
        <v>1723</v>
      </c>
      <c r="G184" s="61"/>
    </row>
    <row r="185" spans="1:7" s="16" customFormat="1" ht="51" customHeight="1" x14ac:dyDescent="0.25">
      <c r="A185" s="125">
        <v>173</v>
      </c>
      <c r="B185" s="25" t="s">
        <v>1604</v>
      </c>
      <c r="C185" s="104">
        <v>1</v>
      </c>
      <c r="D185" s="105" t="s">
        <v>1722</v>
      </c>
      <c r="E185" s="105" t="s">
        <v>1723</v>
      </c>
      <c r="F185" s="105" t="s">
        <v>1723</v>
      </c>
      <c r="G185" s="61"/>
    </row>
    <row r="186" spans="1:7" s="16" customFormat="1" ht="48" x14ac:dyDescent="0.25">
      <c r="A186" s="125">
        <v>174</v>
      </c>
      <c r="B186" s="25" t="s">
        <v>1705</v>
      </c>
      <c r="C186" s="104">
        <v>1</v>
      </c>
      <c r="D186" s="105" t="s">
        <v>1722</v>
      </c>
      <c r="E186" s="105" t="s">
        <v>1723</v>
      </c>
      <c r="F186" s="105" t="s">
        <v>1723</v>
      </c>
      <c r="G186" s="61"/>
    </row>
    <row r="187" spans="1:7" s="16" customFormat="1" ht="85.5" customHeight="1" x14ac:dyDescent="0.25">
      <c r="A187" s="125">
        <v>175</v>
      </c>
      <c r="B187" s="25" t="s">
        <v>1605</v>
      </c>
      <c r="C187" s="104">
        <v>1</v>
      </c>
      <c r="D187" s="105" t="s">
        <v>1722</v>
      </c>
      <c r="E187" s="105" t="s">
        <v>1723</v>
      </c>
      <c r="F187" s="105" t="s">
        <v>1723</v>
      </c>
      <c r="G187" s="61"/>
    </row>
    <row r="188" spans="1:7" s="16" customFormat="1" ht="48" x14ac:dyDescent="0.25">
      <c r="A188" s="125">
        <v>176</v>
      </c>
      <c r="B188" s="25" t="s">
        <v>1706</v>
      </c>
      <c r="C188" s="104">
        <v>1</v>
      </c>
      <c r="D188" s="105" t="s">
        <v>1722</v>
      </c>
      <c r="E188" s="105" t="s">
        <v>1723</v>
      </c>
      <c r="F188" s="105" t="s">
        <v>1723</v>
      </c>
      <c r="G188" s="61"/>
    </row>
    <row r="189" spans="1:7" s="129" customFormat="1" ht="48" x14ac:dyDescent="0.25">
      <c r="A189" s="125">
        <v>177</v>
      </c>
      <c r="B189" s="25" t="s">
        <v>1707</v>
      </c>
      <c r="C189" s="104">
        <v>1</v>
      </c>
      <c r="D189" s="105" t="s">
        <v>1722</v>
      </c>
      <c r="E189" s="105" t="s">
        <v>1723</v>
      </c>
      <c r="F189" s="105" t="s">
        <v>1723</v>
      </c>
      <c r="G189" s="128"/>
    </row>
    <row r="190" spans="1:7" s="16" customFormat="1" ht="48" x14ac:dyDescent="0.25">
      <c r="A190" s="125">
        <v>178</v>
      </c>
      <c r="B190" s="25" t="s">
        <v>1606</v>
      </c>
      <c r="C190" s="104">
        <v>1</v>
      </c>
      <c r="D190" s="105" t="s">
        <v>1722</v>
      </c>
      <c r="E190" s="105" t="s">
        <v>1723</v>
      </c>
      <c r="F190" s="105" t="s">
        <v>1723</v>
      </c>
      <c r="G190" s="61"/>
    </row>
    <row r="191" spans="1:7" s="16" customFormat="1" ht="73.5" customHeight="1" x14ac:dyDescent="0.25">
      <c r="A191" s="125">
        <v>179</v>
      </c>
      <c r="B191" s="25" t="s">
        <v>1708</v>
      </c>
      <c r="C191" s="104">
        <v>1</v>
      </c>
      <c r="D191" s="105" t="s">
        <v>1722</v>
      </c>
      <c r="E191" s="105" t="s">
        <v>1723</v>
      </c>
      <c r="F191" s="105" t="s">
        <v>1723</v>
      </c>
      <c r="G191" s="61"/>
    </row>
    <row r="192" spans="1:7" s="16" customFormat="1" ht="83.25" customHeight="1" x14ac:dyDescent="0.25">
      <c r="A192" s="125">
        <v>180</v>
      </c>
      <c r="B192" s="25" t="s">
        <v>1607</v>
      </c>
      <c r="C192" s="104">
        <v>1</v>
      </c>
      <c r="D192" s="105" t="s">
        <v>1722</v>
      </c>
      <c r="E192" s="105" t="s">
        <v>1723</v>
      </c>
      <c r="F192" s="105" t="s">
        <v>1723</v>
      </c>
      <c r="G192" s="61"/>
    </row>
    <row r="193" spans="1:7" s="16" customFormat="1" ht="88.5" customHeight="1" x14ac:dyDescent="0.25">
      <c r="A193" s="125">
        <v>181</v>
      </c>
      <c r="B193" s="25" t="s">
        <v>1608</v>
      </c>
      <c r="C193" s="104">
        <v>1</v>
      </c>
      <c r="D193" s="105" t="s">
        <v>1722</v>
      </c>
      <c r="E193" s="105" t="s">
        <v>1723</v>
      </c>
      <c r="F193" s="105" t="s">
        <v>1723</v>
      </c>
      <c r="G193" s="61"/>
    </row>
    <row r="194" spans="1:7" s="16" customFormat="1" ht="60" x14ac:dyDescent="0.25">
      <c r="A194" s="125">
        <v>182</v>
      </c>
      <c r="B194" s="25" t="s">
        <v>1609</v>
      </c>
      <c r="C194" s="104">
        <v>1</v>
      </c>
      <c r="D194" s="105" t="s">
        <v>1722</v>
      </c>
      <c r="E194" s="105" t="s">
        <v>1723</v>
      </c>
      <c r="F194" s="105" t="s">
        <v>1723</v>
      </c>
      <c r="G194" s="61"/>
    </row>
    <row r="195" spans="1:7" s="16" customFormat="1" ht="72" x14ac:dyDescent="0.25">
      <c r="A195" s="125">
        <v>183</v>
      </c>
      <c r="B195" s="25" t="s">
        <v>1709</v>
      </c>
      <c r="C195" s="104">
        <v>1</v>
      </c>
      <c r="D195" s="105" t="s">
        <v>1722</v>
      </c>
      <c r="E195" s="105" t="s">
        <v>1723</v>
      </c>
      <c r="F195" s="105" t="s">
        <v>1723</v>
      </c>
      <c r="G195" s="61"/>
    </row>
    <row r="196" spans="1:7" s="16" customFormat="1" ht="49.5" customHeight="1" x14ac:dyDescent="0.25">
      <c r="A196" s="125">
        <v>184</v>
      </c>
      <c r="B196" s="25" t="s">
        <v>1610</v>
      </c>
      <c r="C196" s="104">
        <v>1</v>
      </c>
      <c r="D196" s="105" t="s">
        <v>1722</v>
      </c>
      <c r="E196" s="105" t="s">
        <v>1723</v>
      </c>
      <c r="F196" s="105" t="s">
        <v>1723</v>
      </c>
      <c r="G196" s="61"/>
    </row>
    <row r="197" spans="1:7" s="16" customFormat="1" ht="48" x14ac:dyDescent="0.25">
      <c r="A197" s="125">
        <v>185</v>
      </c>
      <c r="B197" s="25" t="s">
        <v>1611</v>
      </c>
      <c r="C197" s="104">
        <v>1</v>
      </c>
      <c r="D197" s="105" t="s">
        <v>1722</v>
      </c>
      <c r="E197" s="105" t="s">
        <v>1723</v>
      </c>
      <c r="F197" s="105" t="s">
        <v>1723</v>
      </c>
      <c r="G197" s="61"/>
    </row>
    <row r="198" spans="1:7" s="16" customFormat="1" ht="60" x14ac:dyDescent="0.25">
      <c r="A198" s="125">
        <v>186</v>
      </c>
      <c r="B198" s="25" t="s">
        <v>1612</v>
      </c>
      <c r="C198" s="104">
        <v>1</v>
      </c>
      <c r="D198" s="105" t="s">
        <v>1722</v>
      </c>
      <c r="E198" s="105" t="s">
        <v>1723</v>
      </c>
      <c r="F198" s="105" t="s">
        <v>1723</v>
      </c>
      <c r="G198" s="61"/>
    </row>
    <row r="199" spans="1:7" s="16" customFormat="1" ht="71.25" customHeight="1" x14ac:dyDescent="0.25">
      <c r="A199" s="125">
        <v>187</v>
      </c>
      <c r="B199" s="25" t="s">
        <v>1613</v>
      </c>
      <c r="C199" s="104">
        <v>1</v>
      </c>
      <c r="D199" s="105" t="s">
        <v>1722</v>
      </c>
      <c r="E199" s="105" t="s">
        <v>1723</v>
      </c>
      <c r="F199" s="105" t="s">
        <v>1723</v>
      </c>
      <c r="G199" s="61"/>
    </row>
    <row r="200" spans="1:7" s="16" customFormat="1" ht="84.75" customHeight="1" x14ac:dyDescent="0.25">
      <c r="A200" s="125">
        <v>188</v>
      </c>
      <c r="B200" s="25" t="s">
        <v>1710</v>
      </c>
      <c r="C200" s="104">
        <v>1</v>
      </c>
      <c r="D200" s="105" t="s">
        <v>1722</v>
      </c>
      <c r="E200" s="105" t="s">
        <v>1723</v>
      </c>
      <c r="F200" s="105" t="s">
        <v>1723</v>
      </c>
      <c r="G200" s="61"/>
    </row>
    <row r="201" spans="1:7" s="16" customFormat="1" ht="87.75" customHeight="1" x14ac:dyDescent="0.25">
      <c r="A201" s="125">
        <v>189</v>
      </c>
      <c r="B201" s="25" t="s">
        <v>1711</v>
      </c>
      <c r="C201" s="104">
        <v>1</v>
      </c>
      <c r="D201" s="105" t="s">
        <v>1722</v>
      </c>
      <c r="E201" s="105" t="s">
        <v>1723</v>
      </c>
      <c r="F201" s="105" t="s">
        <v>1723</v>
      </c>
      <c r="G201" s="61"/>
    </row>
    <row r="202" spans="1:7" s="16" customFormat="1" ht="72" x14ac:dyDescent="0.25">
      <c r="A202" s="125">
        <v>190</v>
      </c>
      <c r="B202" s="25" t="s">
        <v>1614</v>
      </c>
      <c r="C202" s="104">
        <v>1</v>
      </c>
      <c r="D202" s="105" t="s">
        <v>1722</v>
      </c>
      <c r="E202" s="105" t="s">
        <v>1723</v>
      </c>
      <c r="F202" s="105" t="s">
        <v>1723</v>
      </c>
      <c r="G202" s="61"/>
    </row>
    <row r="203" spans="1:7" s="16" customFormat="1" ht="60" x14ac:dyDescent="0.25">
      <c r="A203" s="125">
        <v>191</v>
      </c>
      <c r="B203" s="25" t="s">
        <v>1615</v>
      </c>
      <c r="C203" s="104">
        <v>1</v>
      </c>
      <c r="D203" s="105" t="s">
        <v>1722</v>
      </c>
      <c r="E203" s="105" t="s">
        <v>1723</v>
      </c>
      <c r="F203" s="105" t="s">
        <v>1723</v>
      </c>
      <c r="G203" s="61"/>
    </row>
    <row r="204" spans="1:7" s="16" customFormat="1" ht="72" x14ac:dyDescent="0.25">
      <c r="A204" s="125">
        <v>192</v>
      </c>
      <c r="B204" s="25" t="s">
        <v>1616</v>
      </c>
      <c r="C204" s="104">
        <v>1</v>
      </c>
      <c r="D204" s="105" t="s">
        <v>1722</v>
      </c>
      <c r="E204" s="105" t="s">
        <v>1723</v>
      </c>
      <c r="F204" s="105" t="s">
        <v>1723</v>
      </c>
      <c r="G204" s="61"/>
    </row>
    <row r="205" spans="1:7" s="16" customFormat="1" ht="72" x14ac:dyDescent="0.25">
      <c r="A205" s="125">
        <v>193</v>
      </c>
      <c r="B205" s="25" t="s">
        <v>1617</v>
      </c>
      <c r="C205" s="104">
        <v>1</v>
      </c>
      <c r="D205" s="105" t="s">
        <v>1722</v>
      </c>
      <c r="E205" s="105" t="s">
        <v>1723</v>
      </c>
      <c r="F205" s="105" t="s">
        <v>1723</v>
      </c>
      <c r="G205" s="61"/>
    </row>
    <row r="206" spans="1:7" s="16" customFormat="1" ht="48" x14ac:dyDescent="0.25">
      <c r="A206" s="125">
        <v>194</v>
      </c>
      <c r="B206" s="25" t="s">
        <v>1618</v>
      </c>
      <c r="C206" s="104">
        <v>1</v>
      </c>
      <c r="D206" s="105" t="s">
        <v>1722</v>
      </c>
      <c r="E206" s="105" t="s">
        <v>1723</v>
      </c>
      <c r="F206" s="105" t="s">
        <v>1723</v>
      </c>
      <c r="G206" s="61"/>
    </row>
    <row r="207" spans="1:7" s="16" customFormat="1" ht="60" x14ac:dyDescent="0.25">
      <c r="A207" s="125">
        <v>195</v>
      </c>
      <c r="B207" s="25" t="s">
        <v>1619</v>
      </c>
      <c r="C207" s="104">
        <v>1</v>
      </c>
      <c r="D207" s="105" t="s">
        <v>1722</v>
      </c>
      <c r="E207" s="105" t="s">
        <v>1723</v>
      </c>
      <c r="F207" s="105" t="s">
        <v>1723</v>
      </c>
      <c r="G207" s="61"/>
    </row>
    <row r="208" spans="1:7" s="16" customFormat="1" ht="48" x14ac:dyDescent="0.25">
      <c r="A208" s="125">
        <v>196</v>
      </c>
      <c r="B208" s="25" t="s">
        <v>1712</v>
      </c>
      <c r="C208" s="104">
        <v>1</v>
      </c>
      <c r="D208" s="105" t="s">
        <v>1722</v>
      </c>
      <c r="E208" s="105" t="s">
        <v>1723</v>
      </c>
      <c r="F208" s="105" t="s">
        <v>1723</v>
      </c>
      <c r="G208" s="61"/>
    </row>
    <row r="209" spans="1:7" s="16" customFormat="1" ht="60" x14ac:dyDescent="0.25">
      <c r="A209" s="125">
        <v>197</v>
      </c>
      <c r="B209" s="25" t="s">
        <v>1620</v>
      </c>
      <c r="C209" s="104">
        <v>1</v>
      </c>
      <c r="D209" s="105" t="s">
        <v>1722</v>
      </c>
      <c r="E209" s="105" t="s">
        <v>1723</v>
      </c>
      <c r="F209" s="105" t="s">
        <v>1723</v>
      </c>
      <c r="G209" s="61"/>
    </row>
    <row r="210" spans="1:7" s="16" customFormat="1" ht="72" x14ac:dyDescent="0.25">
      <c r="A210" s="125">
        <v>198</v>
      </c>
      <c r="B210" s="25" t="s">
        <v>1621</v>
      </c>
      <c r="C210" s="104">
        <v>1</v>
      </c>
      <c r="D210" s="105" t="s">
        <v>1722</v>
      </c>
      <c r="E210" s="105" t="s">
        <v>1723</v>
      </c>
      <c r="F210" s="105" t="s">
        <v>1723</v>
      </c>
      <c r="G210" s="61"/>
    </row>
    <row r="211" spans="1:7" s="16" customFormat="1" ht="38.25" customHeight="1" x14ac:dyDescent="0.25">
      <c r="A211" s="125">
        <v>199</v>
      </c>
      <c r="B211" s="25" t="s">
        <v>1622</v>
      </c>
      <c r="C211" s="104">
        <v>1</v>
      </c>
      <c r="D211" s="105" t="s">
        <v>1722</v>
      </c>
      <c r="E211" s="105" t="s">
        <v>1723</v>
      </c>
      <c r="F211" s="105" t="s">
        <v>1723</v>
      </c>
      <c r="G211" s="61"/>
    </row>
    <row r="212" spans="1:7" s="16" customFormat="1" ht="48" x14ac:dyDescent="0.25">
      <c r="A212" s="125">
        <v>200</v>
      </c>
      <c r="B212" s="25" t="s">
        <v>1623</v>
      </c>
      <c r="C212" s="104">
        <v>1</v>
      </c>
      <c r="D212" s="105" t="s">
        <v>1722</v>
      </c>
      <c r="E212" s="105" t="s">
        <v>1723</v>
      </c>
      <c r="F212" s="105" t="s">
        <v>1723</v>
      </c>
      <c r="G212" s="61"/>
    </row>
    <row r="213" spans="1:7" s="16" customFormat="1" ht="77.25" customHeight="1" x14ac:dyDescent="0.25">
      <c r="A213" s="125">
        <v>201</v>
      </c>
      <c r="B213" s="25" t="s">
        <v>1624</v>
      </c>
      <c r="C213" s="104">
        <v>1</v>
      </c>
      <c r="D213" s="105" t="s">
        <v>1722</v>
      </c>
      <c r="E213" s="105" t="s">
        <v>1723</v>
      </c>
      <c r="F213" s="105" t="s">
        <v>1723</v>
      </c>
      <c r="G213" s="61"/>
    </row>
    <row r="214" spans="1:7" s="16" customFormat="1" ht="74.25" customHeight="1" x14ac:dyDescent="0.25">
      <c r="A214" s="125">
        <v>202</v>
      </c>
      <c r="B214" s="25" t="s">
        <v>1625</v>
      </c>
      <c r="C214" s="104">
        <v>1</v>
      </c>
      <c r="D214" s="105" t="s">
        <v>1722</v>
      </c>
      <c r="E214" s="105" t="s">
        <v>1723</v>
      </c>
      <c r="F214" s="105" t="s">
        <v>1723</v>
      </c>
      <c r="G214" s="61"/>
    </row>
    <row r="215" spans="1:7" s="16" customFormat="1" ht="72" x14ac:dyDescent="0.25">
      <c r="A215" s="125">
        <v>203</v>
      </c>
      <c r="B215" s="25" t="s">
        <v>1626</v>
      </c>
      <c r="C215" s="104">
        <v>1</v>
      </c>
      <c r="D215" s="105" t="s">
        <v>1722</v>
      </c>
      <c r="E215" s="105" t="s">
        <v>1723</v>
      </c>
      <c r="F215" s="105" t="s">
        <v>1723</v>
      </c>
      <c r="G215" s="61"/>
    </row>
    <row r="216" spans="1:7" s="16" customFormat="1" ht="51" customHeight="1" x14ac:dyDescent="0.25">
      <c r="A216" s="125">
        <v>204</v>
      </c>
      <c r="B216" s="25" t="s">
        <v>1627</v>
      </c>
      <c r="C216" s="104">
        <v>1</v>
      </c>
      <c r="D216" s="105" t="s">
        <v>1722</v>
      </c>
      <c r="E216" s="105" t="s">
        <v>1723</v>
      </c>
      <c r="F216" s="105" t="s">
        <v>1723</v>
      </c>
      <c r="G216" s="61"/>
    </row>
    <row r="217" spans="1:7" s="16" customFormat="1" ht="51" customHeight="1" x14ac:dyDescent="0.25">
      <c r="A217" s="125">
        <v>205</v>
      </c>
      <c r="B217" s="25" t="s">
        <v>1628</v>
      </c>
      <c r="C217" s="104">
        <v>1</v>
      </c>
      <c r="D217" s="105" t="s">
        <v>1722</v>
      </c>
      <c r="E217" s="105" t="s">
        <v>1723</v>
      </c>
      <c r="F217" s="105" t="s">
        <v>1723</v>
      </c>
      <c r="G217" s="61"/>
    </row>
    <row r="218" spans="1:7" s="16" customFormat="1" ht="72" customHeight="1" x14ac:dyDescent="0.25">
      <c r="A218" s="125">
        <v>206</v>
      </c>
      <c r="B218" s="25" t="s">
        <v>1713</v>
      </c>
      <c r="C218" s="104">
        <v>1</v>
      </c>
      <c r="D218" s="105" t="s">
        <v>1722</v>
      </c>
      <c r="E218" s="105" t="s">
        <v>1723</v>
      </c>
      <c r="F218" s="105" t="s">
        <v>1723</v>
      </c>
      <c r="G218" s="61"/>
    </row>
    <row r="219" spans="1:7" s="16" customFormat="1" ht="87" customHeight="1" x14ac:dyDescent="0.25">
      <c r="A219" s="125">
        <v>207</v>
      </c>
      <c r="B219" s="25" t="s">
        <v>1629</v>
      </c>
      <c r="C219" s="104">
        <v>1</v>
      </c>
      <c r="D219" s="105" t="s">
        <v>1722</v>
      </c>
      <c r="E219" s="105" t="s">
        <v>1723</v>
      </c>
      <c r="F219" s="105" t="s">
        <v>1723</v>
      </c>
      <c r="G219" s="61"/>
    </row>
    <row r="220" spans="1:7" s="16" customFormat="1" ht="84" customHeight="1" x14ac:dyDescent="0.25">
      <c r="A220" s="125">
        <v>208</v>
      </c>
      <c r="B220" s="25" t="s">
        <v>1630</v>
      </c>
      <c r="C220" s="104">
        <v>1</v>
      </c>
      <c r="D220" s="105" t="s">
        <v>1722</v>
      </c>
      <c r="E220" s="105" t="s">
        <v>1723</v>
      </c>
      <c r="F220" s="105" t="s">
        <v>1723</v>
      </c>
      <c r="G220" s="61"/>
    </row>
    <row r="221" spans="1:7" s="16" customFormat="1" ht="48" x14ac:dyDescent="0.25">
      <c r="A221" s="125">
        <v>209</v>
      </c>
      <c r="B221" s="25" t="s">
        <v>1631</v>
      </c>
      <c r="C221" s="104">
        <v>1</v>
      </c>
      <c r="D221" s="105" t="s">
        <v>1722</v>
      </c>
      <c r="E221" s="105" t="s">
        <v>1723</v>
      </c>
      <c r="F221" s="105" t="s">
        <v>1723</v>
      </c>
      <c r="G221" s="61"/>
    </row>
    <row r="222" spans="1:7" s="16" customFormat="1" ht="72" x14ac:dyDescent="0.25">
      <c r="A222" s="125">
        <v>210</v>
      </c>
      <c r="B222" s="25" t="s">
        <v>1632</v>
      </c>
      <c r="C222" s="104">
        <v>1</v>
      </c>
      <c r="D222" s="105" t="s">
        <v>1722</v>
      </c>
      <c r="E222" s="105" t="s">
        <v>1723</v>
      </c>
      <c r="F222" s="105" t="s">
        <v>1723</v>
      </c>
      <c r="G222" s="61"/>
    </row>
    <row r="223" spans="1:7" s="16" customFormat="1" ht="48" x14ac:dyDescent="0.25">
      <c r="A223" s="125">
        <v>211</v>
      </c>
      <c r="B223" s="25" t="s">
        <v>1633</v>
      </c>
      <c r="C223" s="104">
        <v>1</v>
      </c>
      <c r="D223" s="105" t="s">
        <v>1722</v>
      </c>
      <c r="E223" s="105" t="s">
        <v>1723</v>
      </c>
      <c r="F223" s="105" t="s">
        <v>1723</v>
      </c>
      <c r="G223" s="61"/>
    </row>
    <row r="224" spans="1:7" s="16" customFormat="1" ht="48" x14ac:dyDescent="0.25">
      <c r="A224" s="125">
        <v>212</v>
      </c>
      <c r="B224" s="25" t="s">
        <v>1634</v>
      </c>
      <c r="C224" s="104">
        <v>1</v>
      </c>
      <c r="D224" s="105" t="s">
        <v>1722</v>
      </c>
      <c r="E224" s="105" t="s">
        <v>1723</v>
      </c>
      <c r="F224" s="105" t="s">
        <v>1723</v>
      </c>
      <c r="G224" s="61"/>
    </row>
    <row r="225" spans="1:7" s="16" customFormat="1" ht="62.25" customHeight="1" x14ac:dyDescent="0.25">
      <c r="A225" s="125">
        <v>213</v>
      </c>
      <c r="B225" s="25" t="s">
        <v>1635</v>
      </c>
      <c r="C225" s="104">
        <v>1</v>
      </c>
      <c r="D225" s="105" t="s">
        <v>1722</v>
      </c>
      <c r="E225" s="105" t="s">
        <v>1723</v>
      </c>
      <c r="F225" s="105" t="s">
        <v>1723</v>
      </c>
      <c r="G225" s="61"/>
    </row>
    <row r="226" spans="1:7" s="16" customFormat="1" ht="48" x14ac:dyDescent="0.25">
      <c r="A226" s="125">
        <v>214</v>
      </c>
      <c r="B226" s="25" t="s">
        <v>1636</v>
      </c>
      <c r="C226" s="104">
        <v>1</v>
      </c>
      <c r="D226" s="105" t="s">
        <v>1722</v>
      </c>
      <c r="E226" s="105" t="s">
        <v>1723</v>
      </c>
      <c r="F226" s="105" t="s">
        <v>1723</v>
      </c>
      <c r="G226" s="61"/>
    </row>
    <row r="227" spans="1:7" s="16" customFormat="1" ht="74.25" customHeight="1" x14ac:dyDescent="0.25">
      <c r="A227" s="125">
        <v>215</v>
      </c>
      <c r="B227" s="25" t="s">
        <v>1637</v>
      </c>
      <c r="C227" s="104">
        <v>1</v>
      </c>
      <c r="D227" s="105" t="s">
        <v>1722</v>
      </c>
      <c r="E227" s="105" t="s">
        <v>1723</v>
      </c>
      <c r="F227" s="105" t="s">
        <v>1723</v>
      </c>
      <c r="G227" s="61"/>
    </row>
    <row r="228" spans="1:7" s="16" customFormat="1" ht="73.5" customHeight="1" x14ac:dyDescent="0.25">
      <c r="A228" s="125">
        <v>216</v>
      </c>
      <c r="B228" s="25" t="s">
        <v>1638</v>
      </c>
      <c r="C228" s="104">
        <v>1</v>
      </c>
      <c r="D228" s="105" t="s">
        <v>1722</v>
      </c>
      <c r="E228" s="105" t="s">
        <v>1723</v>
      </c>
      <c r="F228" s="105" t="s">
        <v>1723</v>
      </c>
      <c r="G228" s="61"/>
    </row>
    <row r="229" spans="1:7" s="16" customFormat="1" ht="74.25" customHeight="1" x14ac:dyDescent="0.25">
      <c r="A229" s="125">
        <v>217</v>
      </c>
      <c r="B229" s="25" t="s">
        <v>1639</v>
      </c>
      <c r="C229" s="104">
        <v>1</v>
      </c>
      <c r="D229" s="105" t="s">
        <v>1722</v>
      </c>
      <c r="E229" s="105" t="s">
        <v>1723</v>
      </c>
      <c r="F229" s="105" t="s">
        <v>1723</v>
      </c>
      <c r="G229" s="61"/>
    </row>
    <row r="230" spans="1:7" s="16" customFormat="1" ht="50.25" customHeight="1" x14ac:dyDescent="0.25">
      <c r="A230" s="125">
        <v>218</v>
      </c>
      <c r="B230" s="25" t="s">
        <v>1640</v>
      </c>
      <c r="C230" s="104">
        <v>1</v>
      </c>
      <c r="D230" s="105" t="s">
        <v>1722</v>
      </c>
      <c r="E230" s="105" t="s">
        <v>1723</v>
      </c>
      <c r="F230" s="105" t="s">
        <v>1723</v>
      </c>
      <c r="G230" s="61"/>
    </row>
    <row r="231" spans="1:7" s="16" customFormat="1" ht="84" x14ac:dyDescent="0.25">
      <c r="A231" s="125">
        <v>219</v>
      </c>
      <c r="B231" s="25" t="s">
        <v>1714</v>
      </c>
      <c r="C231" s="104">
        <v>1</v>
      </c>
      <c r="D231" s="105" t="s">
        <v>1722</v>
      </c>
      <c r="E231" s="105" t="s">
        <v>1723</v>
      </c>
      <c r="F231" s="105" t="s">
        <v>1723</v>
      </c>
      <c r="G231" s="61"/>
    </row>
    <row r="232" spans="1:7" s="16" customFormat="1" ht="49.5" customHeight="1" x14ac:dyDescent="0.25">
      <c r="A232" s="125">
        <v>220</v>
      </c>
      <c r="B232" s="25" t="s">
        <v>1641</v>
      </c>
      <c r="C232" s="104">
        <v>1</v>
      </c>
      <c r="D232" s="105" t="s">
        <v>1722</v>
      </c>
      <c r="E232" s="105" t="s">
        <v>1723</v>
      </c>
      <c r="F232" s="105" t="s">
        <v>1723</v>
      </c>
      <c r="G232" s="61"/>
    </row>
    <row r="233" spans="1:7" s="16" customFormat="1" ht="72" x14ac:dyDescent="0.25">
      <c r="A233" s="125">
        <v>221</v>
      </c>
      <c r="B233" s="25" t="s">
        <v>1642</v>
      </c>
      <c r="C233" s="104">
        <v>1</v>
      </c>
      <c r="D233" s="105" t="s">
        <v>1722</v>
      </c>
      <c r="E233" s="105" t="s">
        <v>1723</v>
      </c>
      <c r="F233" s="105" t="s">
        <v>1723</v>
      </c>
      <c r="G233" s="61"/>
    </row>
    <row r="234" spans="1:7" s="16" customFormat="1" ht="51" customHeight="1" x14ac:dyDescent="0.25">
      <c r="A234" s="125">
        <v>222</v>
      </c>
      <c r="B234" s="25" t="s">
        <v>1715</v>
      </c>
      <c r="C234" s="104">
        <v>1</v>
      </c>
      <c r="D234" s="105" t="s">
        <v>1722</v>
      </c>
      <c r="E234" s="105" t="s">
        <v>1723</v>
      </c>
      <c r="F234" s="105" t="s">
        <v>1723</v>
      </c>
      <c r="G234" s="61"/>
    </row>
    <row r="235" spans="1:7" s="16" customFormat="1" ht="74.25" customHeight="1" x14ac:dyDescent="0.25">
      <c r="A235" s="125">
        <v>223</v>
      </c>
      <c r="B235" s="25" t="s">
        <v>1643</v>
      </c>
      <c r="C235" s="104">
        <v>1</v>
      </c>
      <c r="D235" s="105" t="s">
        <v>1722</v>
      </c>
      <c r="E235" s="105" t="s">
        <v>1723</v>
      </c>
      <c r="F235" s="105" t="s">
        <v>1723</v>
      </c>
      <c r="G235" s="61"/>
    </row>
    <row r="236" spans="1:7" s="16" customFormat="1" ht="72" x14ac:dyDescent="0.25">
      <c r="A236" s="125">
        <v>224</v>
      </c>
      <c r="B236" s="25" t="s">
        <v>1644</v>
      </c>
      <c r="C236" s="104">
        <v>1</v>
      </c>
      <c r="D236" s="105" t="s">
        <v>1722</v>
      </c>
      <c r="E236" s="105" t="s">
        <v>1723</v>
      </c>
      <c r="F236" s="105" t="s">
        <v>1723</v>
      </c>
      <c r="G236" s="61"/>
    </row>
    <row r="237" spans="1:7" s="16" customFormat="1" ht="49.5" customHeight="1" x14ac:dyDescent="0.25">
      <c r="A237" s="125">
        <v>225</v>
      </c>
      <c r="B237" s="25" t="s">
        <v>1645</v>
      </c>
      <c r="C237" s="104">
        <v>1</v>
      </c>
      <c r="D237" s="105" t="s">
        <v>1722</v>
      </c>
      <c r="E237" s="105" t="s">
        <v>1723</v>
      </c>
      <c r="F237" s="105" t="s">
        <v>1723</v>
      </c>
      <c r="G237" s="61"/>
    </row>
    <row r="238" spans="1:7" s="16" customFormat="1" ht="87.75" customHeight="1" x14ac:dyDescent="0.25">
      <c r="A238" s="125">
        <v>226</v>
      </c>
      <c r="B238" s="25" t="s">
        <v>1646</v>
      </c>
      <c r="C238" s="104">
        <v>1</v>
      </c>
      <c r="D238" s="105" t="s">
        <v>1722</v>
      </c>
      <c r="E238" s="105" t="s">
        <v>1723</v>
      </c>
      <c r="F238" s="105" t="s">
        <v>1723</v>
      </c>
      <c r="G238" s="61"/>
    </row>
    <row r="239" spans="1:7" s="16" customFormat="1" ht="48" x14ac:dyDescent="0.25">
      <c r="A239" s="125">
        <v>227</v>
      </c>
      <c r="B239" s="25" t="s">
        <v>1647</v>
      </c>
      <c r="C239" s="104">
        <v>1</v>
      </c>
      <c r="D239" s="105" t="s">
        <v>1722</v>
      </c>
      <c r="E239" s="105" t="s">
        <v>1723</v>
      </c>
      <c r="F239" s="105" t="s">
        <v>1723</v>
      </c>
      <c r="G239" s="61"/>
    </row>
    <row r="240" spans="1:7" s="16" customFormat="1" ht="73.5" customHeight="1" x14ac:dyDescent="0.25">
      <c r="A240" s="125">
        <v>228</v>
      </c>
      <c r="B240" s="25" t="s">
        <v>1718</v>
      </c>
      <c r="C240" s="104">
        <v>1</v>
      </c>
      <c r="D240" s="105" t="s">
        <v>1722</v>
      </c>
      <c r="E240" s="105" t="s">
        <v>1723</v>
      </c>
      <c r="F240" s="105" t="s">
        <v>1723</v>
      </c>
      <c r="G240" s="61"/>
    </row>
    <row r="241" spans="1:7" s="16" customFormat="1" ht="72" x14ac:dyDescent="0.25">
      <c r="A241" s="125">
        <v>229</v>
      </c>
      <c r="B241" s="25" t="s">
        <v>1463</v>
      </c>
      <c r="C241" s="104">
        <v>1</v>
      </c>
      <c r="D241" s="105" t="s">
        <v>1722</v>
      </c>
      <c r="E241" s="105" t="s">
        <v>1723</v>
      </c>
      <c r="F241" s="105" t="s">
        <v>1723</v>
      </c>
      <c r="G241" s="61"/>
    </row>
    <row r="242" spans="1:7" s="16" customFormat="1" ht="48" x14ac:dyDescent="0.25">
      <c r="A242" s="125">
        <v>230</v>
      </c>
      <c r="B242" s="25" t="s">
        <v>1648</v>
      </c>
      <c r="C242" s="104">
        <v>1</v>
      </c>
      <c r="D242" s="105" t="s">
        <v>1722</v>
      </c>
      <c r="E242" s="105" t="s">
        <v>1723</v>
      </c>
      <c r="F242" s="105" t="s">
        <v>1723</v>
      </c>
      <c r="G242" s="61"/>
    </row>
    <row r="243" spans="1:7" s="16" customFormat="1" ht="76.5" customHeight="1" x14ac:dyDescent="0.25">
      <c r="A243" s="125">
        <v>231</v>
      </c>
      <c r="B243" s="25" t="s">
        <v>1649</v>
      </c>
      <c r="C243" s="104">
        <v>1</v>
      </c>
      <c r="D243" s="105" t="s">
        <v>1722</v>
      </c>
      <c r="E243" s="105" t="s">
        <v>1723</v>
      </c>
      <c r="F243" s="105" t="s">
        <v>1723</v>
      </c>
      <c r="G243" s="61"/>
    </row>
    <row r="244" spans="1:7" s="16" customFormat="1" ht="71.25" customHeight="1" x14ac:dyDescent="0.25">
      <c r="A244" s="125">
        <v>232</v>
      </c>
      <c r="B244" s="25" t="s">
        <v>1650</v>
      </c>
      <c r="C244" s="104">
        <v>1</v>
      </c>
      <c r="D244" s="105" t="s">
        <v>1722</v>
      </c>
      <c r="E244" s="105" t="s">
        <v>1723</v>
      </c>
      <c r="F244" s="105" t="s">
        <v>1723</v>
      </c>
      <c r="G244" s="61"/>
    </row>
    <row r="245" spans="1:7" s="16" customFormat="1" ht="72" x14ac:dyDescent="0.25">
      <c r="A245" s="125">
        <v>233</v>
      </c>
      <c r="B245" s="25" t="s">
        <v>1651</v>
      </c>
      <c r="C245" s="104">
        <v>1</v>
      </c>
      <c r="D245" s="105" t="s">
        <v>1722</v>
      </c>
      <c r="E245" s="105" t="s">
        <v>1723</v>
      </c>
      <c r="F245" s="105" t="s">
        <v>1723</v>
      </c>
      <c r="G245" s="61"/>
    </row>
    <row r="246" spans="1:7" s="16" customFormat="1" ht="81.75" customHeight="1" x14ac:dyDescent="0.25">
      <c r="A246" s="125">
        <v>234</v>
      </c>
      <c r="B246" s="25" t="s">
        <v>1652</v>
      </c>
      <c r="C246" s="104">
        <v>1</v>
      </c>
      <c r="D246" s="105" t="s">
        <v>1722</v>
      </c>
      <c r="E246" s="105" t="s">
        <v>1723</v>
      </c>
      <c r="F246" s="105" t="s">
        <v>1723</v>
      </c>
      <c r="G246" s="61"/>
    </row>
    <row r="247" spans="1:7" s="16" customFormat="1" ht="93.75" customHeight="1" x14ac:dyDescent="0.25">
      <c r="A247" s="125">
        <v>235</v>
      </c>
      <c r="B247" s="25" t="s">
        <v>1653</v>
      </c>
      <c r="C247" s="104">
        <v>1</v>
      </c>
      <c r="D247" s="105" t="s">
        <v>1722</v>
      </c>
      <c r="E247" s="105" t="s">
        <v>1723</v>
      </c>
      <c r="F247" s="105" t="s">
        <v>1723</v>
      </c>
      <c r="G247" s="61"/>
    </row>
    <row r="248" spans="1:7" s="16" customFormat="1" ht="65.25" customHeight="1" x14ac:dyDescent="0.25">
      <c r="A248" s="125">
        <v>236</v>
      </c>
      <c r="B248" s="25" t="s">
        <v>1654</v>
      </c>
      <c r="C248" s="104">
        <v>1</v>
      </c>
      <c r="D248" s="105" t="s">
        <v>1722</v>
      </c>
      <c r="E248" s="105" t="s">
        <v>1723</v>
      </c>
      <c r="F248" s="105" t="s">
        <v>1723</v>
      </c>
      <c r="G248" s="61"/>
    </row>
    <row r="249" spans="1:7" s="16" customFormat="1" ht="84" x14ac:dyDescent="0.25">
      <c r="A249" s="125">
        <v>237</v>
      </c>
      <c r="B249" s="25" t="s">
        <v>1655</v>
      </c>
      <c r="C249" s="104">
        <v>1</v>
      </c>
      <c r="D249" s="105" t="s">
        <v>1722</v>
      </c>
      <c r="E249" s="105" t="s">
        <v>1723</v>
      </c>
      <c r="F249" s="105" t="s">
        <v>1723</v>
      </c>
      <c r="G249" s="61"/>
    </row>
    <row r="250" spans="1:7" s="16" customFormat="1" ht="48" x14ac:dyDescent="0.25">
      <c r="A250" s="125">
        <v>238</v>
      </c>
      <c r="B250" s="25" t="s">
        <v>1656</v>
      </c>
      <c r="C250" s="104">
        <v>1</v>
      </c>
      <c r="D250" s="105" t="s">
        <v>1722</v>
      </c>
      <c r="E250" s="105" t="s">
        <v>1723</v>
      </c>
      <c r="F250" s="105" t="s">
        <v>1723</v>
      </c>
      <c r="G250" s="61"/>
    </row>
    <row r="251" spans="1:7" s="16" customFormat="1" ht="60" x14ac:dyDescent="0.25">
      <c r="A251" s="125">
        <v>239</v>
      </c>
      <c r="B251" s="25" t="s">
        <v>1657</v>
      </c>
      <c r="C251" s="104">
        <v>1</v>
      </c>
      <c r="D251" s="105" t="s">
        <v>1722</v>
      </c>
      <c r="E251" s="105" t="s">
        <v>1723</v>
      </c>
      <c r="F251" s="105" t="s">
        <v>1723</v>
      </c>
      <c r="G251" s="61"/>
    </row>
    <row r="252" spans="1:7" s="16" customFormat="1" ht="77.25" customHeight="1" x14ac:dyDescent="0.25">
      <c r="A252" s="125">
        <v>240</v>
      </c>
      <c r="B252" s="25" t="s">
        <v>1658</v>
      </c>
      <c r="C252" s="104">
        <v>1</v>
      </c>
      <c r="D252" s="105" t="s">
        <v>1722</v>
      </c>
      <c r="E252" s="105" t="s">
        <v>1723</v>
      </c>
      <c r="F252" s="105" t="s">
        <v>1723</v>
      </c>
      <c r="G252" s="61"/>
    </row>
    <row r="253" spans="1:7" s="16" customFormat="1" ht="48" x14ac:dyDescent="0.25">
      <c r="A253" s="125">
        <v>241</v>
      </c>
      <c r="B253" s="25" t="s">
        <v>1659</v>
      </c>
      <c r="C253" s="104">
        <v>1</v>
      </c>
      <c r="D253" s="105" t="s">
        <v>1722</v>
      </c>
      <c r="E253" s="105" t="s">
        <v>1723</v>
      </c>
      <c r="F253" s="105" t="s">
        <v>1723</v>
      </c>
      <c r="G253" s="61"/>
    </row>
    <row r="254" spans="1:7" s="16" customFormat="1" ht="48" x14ac:dyDescent="0.25">
      <c r="A254" s="125">
        <v>242</v>
      </c>
      <c r="B254" s="25" t="s">
        <v>1660</v>
      </c>
      <c r="C254" s="104">
        <v>1</v>
      </c>
      <c r="D254" s="105" t="s">
        <v>1722</v>
      </c>
      <c r="E254" s="105" t="s">
        <v>1723</v>
      </c>
      <c r="F254" s="105" t="s">
        <v>1723</v>
      </c>
      <c r="G254" s="61"/>
    </row>
    <row r="255" spans="1:7" s="16" customFormat="1" ht="64.5" customHeight="1" x14ac:dyDescent="0.25">
      <c r="A255" s="125">
        <v>243</v>
      </c>
      <c r="B255" s="25" t="s">
        <v>1661</v>
      </c>
      <c r="C255" s="104">
        <v>1</v>
      </c>
      <c r="D255" s="105" t="s">
        <v>1722</v>
      </c>
      <c r="E255" s="105" t="s">
        <v>1723</v>
      </c>
      <c r="F255" s="105" t="s">
        <v>1723</v>
      </c>
      <c r="G255" s="61"/>
    </row>
    <row r="256" spans="1:7" s="16" customFormat="1" ht="51" customHeight="1" x14ac:dyDescent="0.25">
      <c r="A256" s="125">
        <v>244</v>
      </c>
      <c r="B256" s="25" t="s">
        <v>1662</v>
      </c>
      <c r="C256" s="104">
        <v>1</v>
      </c>
      <c r="D256" s="105" t="s">
        <v>1722</v>
      </c>
      <c r="E256" s="105" t="s">
        <v>1723</v>
      </c>
      <c r="F256" s="105" t="s">
        <v>1723</v>
      </c>
      <c r="G256" s="61"/>
    </row>
    <row r="257" spans="1:7" s="16" customFormat="1" ht="72" x14ac:dyDescent="0.25">
      <c r="A257" s="125">
        <v>245</v>
      </c>
      <c r="B257" s="25" t="s">
        <v>1663</v>
      </c>
      <c r="C257" s="104">
        <v>1</v>
      </c>
      <c r="D257" s="105" t="s">
        <v>1722</v>
      </c>
      <c r="E257" s="105" t="s">
        <v>1723</v>
      </c>
      <c r="F257" s="105" t="s">
        <v>1723</v>
      </c>
      <c r="G257" s="61"/>
    </row>
    <row r="258" spans="1:7" s="16" customFormat="1" ht="48" x14ac:dyDescent="0.25">
      <c r="A258" s="125">
        <v>246</v>
      </c>
      <c r="B258" s="25" t="s">
        <v>1720</v>
      </c>
      <c r="C258" s="104">
        <v>1</v>
      </c>
      <c r="D258" s="105" t="s">
        <v>1722</v>
      </c>
      <c r="E258" s="105" t="s">
        <v>1723</v>
      </c>
      <c r="F258" s="105" t="s">
        <v>1723</v>
      </c>
      <c r="G258" s="61"/>
    </row>
    <row r="259" spans="1:7" s="16" customFormat="1" ht="84" x14ac:dyDescent="0.25">
      <c r="A259" s="125">
        <v>247</v>
      </c>
      <c r="B259" s="25" t="s">
        <v>1664</v>
      </c>
      <c r="C259" s="104">
        <v>1</v>
      </c>
      <c r="D259" s="105" t="s">
        <v>1722</v>
      </c>
      <c r="E259" s="105" t="s">
        <v>1723</v>
      </c>
      <c r="F259" s="105" t="s">
        <v>1723</v>
      </c>
      <c r="G259" s="61"/>
    </row>
    <row r="260" spans="1:7" s="16" customFormat="1" ht="72" x14ac:dyDescent="0.25">
      <c r="A260" s="125">
        <v>248</v>
      </c>
      <c r="B260" s="25" t="s">
        <v>1665</v>
      </c>
      <c r="C260" s="104">
        <v>1</v>
      </c>
      <c r="D260" s="105" t="s">
        <v>1722</v>
      </c>
      <c r="E260" s="105" t="s">
        <v>1723</v>
      </c>
      <c r="F260" s="105" t="s">
        <v>1723</v>
      </c>
      <c r="G260" s="61"/>
    </row>
    <row r="261" spans="1:7" s="16" customFormat="1" ht="48" x14ac:dyDescent="0.25">
      <c r="A261" s="125">
        <v>249</v>
      </c>
      <c r="B261" s="25" t="s">
        <v>1666</v>
      </c>
      <c r="C261" s="104">
        <v>1</v>
      </c>
      <c r="D261" s="105" t="s">
        <v>1722</v>
      </c>
      <c r="E261" s="105" t="s">
        <v>1723</v>
      </c>
      <c r="F261" s="105" t="s">
        <v>1723</v>
      </c>
      <c r="G261" s="61"/>
    </row>
    <row r="262" spans="1:7" s="16" customFormat="1" ht="60" x14ac:dyDescent="0.25">
      <c r="A262" s="125">
        <v>250</v>
      </c>
      <c r="B262" s="25" t="s">
        <v>1667</v>
      </c>
      <c r="C262" s="104">
        <v>1</v>
      </c>
      <c r="D262" s="105" t="s">
        <v>1722</v>
      </c>
      <c r="E262" s="105" t="s">
        <v>1723</v>
      </c>
      <c r="F262" s="105" t="s">
        <v>1723</v>
      </c>
      <c r="G262" s="61"/>
    </row>
    <row r="263" spans="1:7" s="16" customFormat="1" ht="72" x14ac:dyDescent="0.25">
      <c r="A263" s="125">
        <v>251</v>
      </c>
      <c r="B263" s="25" t="s">
        <v>1668</v>
      </c>
      <c r="C263" s="104">
        <v>1</v>
      </c>
      <c r="D263" s="105" t="s">
        <v>1722</v>
      </c>
      <c r="E263" s="105" t="s">
        <v>1723</v>
      </c>
      <c r="F263" s="105" t="s">
        <v>1723</v>
      </c>
      <c r="G263" s="61"/>
    </row>
    <row r="264" spans="1:7" s="16" customFormat="1" ht="60" x14ac:dyDescent="0.25">
      <c r="A264" s="125">
        <v>252</v>
      </c>
      <c r="B264" s="25" t="s">
        <v>1669</v>
      </c>
      <c r="C264" s="104">
        <v>1</v>
      </c>
      <c r="D264" s="105" t="s">
        <v>1722</v>
      </c>
      <c r="E264" s="105" t="s">
        <v>1723</v>
      </c>
      <c r="F264" s="105" t="s">
        <v>1723</v>
      </c>
      <c r="G264" s="61"/>
    </row>
    <row r="265" spans="1:7" s="16" customFormat="1" ht="48" x14ac:dyDescent="0.25">
      <c r="A265" s="125">
        <v>253</v>
      </c>
      <c r="B265" s="25" t="s">
        <v>1670</v>
      </c>
      <c r="C265" s="104">
        <v>1</v>
      </c>
      <c r="D265" s="105" t="s">
        <v>1722</v>
      </c>
      <c r="E265" s="105" t="s">
        <v>1723</v>
      </c>
      <c r="F265" s="105" t="s">
        <v>1723</v>
      </c>
      <c r="G265" s="61"/>
    </row>
    <row r="266" spans="1:7" s="16" customFormat="1" ht="48" x14ac:dyDescent="0.25">
      <c r="A266" s="125">
        <v>254</v>
      </c>
      <c r="B266" s="25" t="s">
        <v>1671</v>
      </c>
      <c r="C266" s="104">
        <v>1</v>
      </c>
      <c r="D266" s="105" t="s">
        <v>1722</v>
      </c>
      <c r="E266" s="105" t="s">
        <v>1723</v>
      </c>
      <c r="F266" s="105" t="s">
        <v>1723</v>
      </c>
      <c r="G266" s="61"/>
    </row>
    <row r="267" spans="1:7" s="16" customFormat="1" ht="75.75" customHeight="1" x14ac:dyDescent="0.25">
      <c r="A267" s="125">
        <v>255</v>
      </c>
      <c r="B267" s="25" t="s">
        <v>1672</v>
      </c>
      <c r="C267" s="104">
        <v>1</v>
      </c>
      <c r="D267" s="105" t="s">
        <v>1722</v>
      </c>
      <c r="E267" s="105" t="s">
        <v>1723</v>
      </c>
      <c r="F267" s="105" t="s">
        <v>1723</v>
      </c>
      <c r="G267" s="61"/>
    </row>
    <row r="268" spans="1:7" s="16" customFormat="1" ht="75" customHeight="1" x14ac:dyDescent="0.25">
      <c r="A268" s="125">
        <v>256</v>
      </c>
      <c r="B268" s="25" t="s">
        <v>1673</v>
      </c>
      <c r="C268" s="104">
        <v>1</v>
      </c>
      <c r="D268" s="105" t="s">
        <v>1722</v>
      </c>
      <c r="E268" s="105" t="s">
        <v>1723</v>
      </c>
      <c r="F268" s="105" t="s">
        <v>1723</v>
      </c>
      <c r="G268" s="61"/>
    </row>
    <row r="269" spans="1:7" s="16" customFormat="1" ht="48" x14ac:dyDescent="0.25">
      <c r="A269" s="125">
        <v>257</v>
      </c>
      <c r="B269" s="25" t="s">
        <v>1674</v>
      </c>
      <c r="C269" s="104">
        <v>1</v>
      </c>
      <c r="D269" s="105" t="s">
        <v>1722</v>
      </c>
      <c r="E269" s="105" t="s">
        <v>1723</v>
      </c>
      <c r="F269" s="105" t="s">
        <v>1723</v>
      </c>
      <c r="G269" s="61"/>
    </row>
    <row r="270" spans="1:7" s="16" customFormat="1" ht="72" x14ac:dyDescent="0.25">
      <c r="A270" s="125">
        <v>258</v>
      </c>
      <c r="B270" s="25" t="s">
        <v>1675</v>
      </c>
      <c r="C270" s="104">
        <v>1</v>
      </c>
      <c r="D270" s="105" t="s">
        <v>1722</v>
      </c>
      <c r="E270" s="105" t="s">
        <v>1723</v>
      </c>
      <c r="F270" s="105" t="s">
        <v>1723</v>
      </c>
      <c r="G270" s="61"/>
    </row>
    <row r="271" spans="1:7" s="16" customFormat="1" ht="48" x14ac:dyDescent="0.25">
      <c r="A271" s="125">
        <v>259</v>
      </c>
      <c r="B271" s="25" t="s">
        <v>1721</v>
      </c>
      <c r="C271" s="104">
        <v>1</v>
      </c>
      <c r="D271" s="105" t="s">
        <v>1722</v>
      </c>
      <c r="E271" s="105" t="s">
        <v>1723</v>
      </c>
      <c r="F271" s="105" t="s">
        <v>1723</v>
      </c>
      <c r="G271" s="61"/>
    </row>
    <row r="272" spans="1:7" s="16" customFormat="1" ht="48" x14ac:dyDescent="0.25">
      <c r="A272" s="125">
        <v>260</v>
      </c>
      <c r="B272" s="25" t="s">
        <v>1719</v>
      </c>
      <c r="C272" s="104">
        <v>1</v>
      </c>
      <c r="D272" s="105" t="s">
        <v>1722</v>
      </c>
      <c r="E272" s="105" t="s">
        <v>1723</v>
      </c>
      <c r="F272" s="105" t="s">
        <v>1723</v>
      </c>
      <c r="G272" s="61"/>
    </row>
    <row r="273" spans="1:7" s="16" customFormat="1" ht="78" customHeight="1" x14ac:dyDescent="0.25">
      <c r="A273" s="125">
        <v>261</v>
      </c>
      <c r="B273" s="25" t="s">
        <v>1676</v>
      </c>
      <c r="C273" s="104">
        <v>1</v>
      </c>
      <c r="D273" s="105" t="s">
        <v>1722</v>
      </c>
      <c r="E273" s="105" t="s">
        <v>1723</v>
      </c>
      <c r="F273" s="105" t="s">
        <v>1723</v>
      </c>
      <c r="G273" s="61"/>
    </row>
  </sheetData>
  <mergeCells count="6">
    <mergeCell ref="F11:F12"/>
    <mergeCell ref="A11:A12"/>
    <mergeCell ref="B11:B12"/>
    <mergeCell ref="C11:C12"/>
    <mergeCell ref="D11:D12"/>
    <mergeCell ref="E11:E12"/>
  </mergeCells>
  <pageMargins left="0.70866141732283472" right="0.70866141732283472" top="0.74803149606299213" bottom="0.74803149606299213" header="0.31496062992125984" footer="0.31496062992125984"/>
  <pageSetup paperSize="5" scale="95" orientation="landscape" r:id="rId1"/>
  <headerFooter differentFirst="1">
    <oddFooter>Página &amp;P</oddFooter>
    <firstFooter>&amp;C1</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INMUEBLES</vt:lpstr>
      <vt:lpstr>TABLAS</vt:lpstr>
      <vt:lpstr>PRIMER 21</vt:lpstr>
      <vt:lpstr>INMUEBLES!Área_de_impresión</vt:lpstr>
      <vt:lpstr>'PRIMER 21'!Área_de_impresión</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Galia S N S</dc:creator>
  <cp:lastModifiedBy>Luffi</cp:lastModifiedBy>
  <cp:lastPrinted>2023-08-03T18:07:23Z</cp:lastPrinted>
  <dcterms:created xsi:type="dcterms:W3CDTF">2021-02-07T02:39:11Z</dcterms:created>
  <dcterms:modified xsi:type="dcterms:W3CDTF">2023-08-03T18:07:49Z</dcterms:modified>
</cp:coreProperties>
</file>